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  <sheet xmlns:r="http://schemas.openxmlformats.org/officeDocument/2006/relationships" name="Examp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&quot;$&quot;#,##0.00;[Red]-&quot;$&quot;#,##0.00"/>
    <numFmt numFmtId="166" formatCode="0.0%"/>
    <numFmt numFmtId="167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102A43"/>
      <sz val="16"/>
    </font>
    <font>
      <name val="Arial"/>
      <i val="1"/>
      <color rgb="00627D98"/>
      <sz val="9"/>
    </font>
    <font>
      <name val="Arial"/>
      <b val="1"/>
      <color rgb="00102A43"/>
      <sz val="10"/>
    </font>
    <font>
      <name val="Arial"/>
      <color rgb="00102A43"/>
      <sz val="10"/>
    </font>
    <font>
      <name val="Arial"/>
      <b val="1"/>
      <color rgb="00FFFFFF"/>
      <sz val="10"/>
    </font>
    <font>
      <name val="Arial"/>
      <b val="1"/>
      <sz val="10"/>
    </font>
    <font>
      <name val="Arial"/>
      <i val="1"/>
      <color rgb="00627D98"/>
      <sz val="8"/>
    </font>
  </fonts>
  <fills count="5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02A43"/>
      </patternFill>
    </fill>
    <fill>
      <patternFill patternType="solid">
        <fgColor rgb="00D9EEEE"/>
      </patternFill>
    </fill>
  </fills>
  <borders count="6">
    <border>
      <left/>
      <right/>
      <top/>
      <bottom/>
      <diagonal/>
    </border>
    <border>
      <left style="thin">
        <color rgb="00C9D6E2"/>
      </left>
      <right style="thin">
        <color rgb="00C9D6E2"/>
      </right>
      <top style="thin">
        <color rgb="00C9D6E2"/>
      </top>
      <bottom style="thin">
        <color rgb="00C9D6E2"/>
      </bottom>
    </border>
    <border>
      <left/>
      <right/>
      <top style="thin">
        <color rgb="00C9D6E2"/>
      </top>
      <bottom/>
      <diagonal/>
    </border>
    <border>
      <left/>
      <right style="thin">
        <color rgb="00C9D6E2"/>
      </right>
      <top style="thin">
        <color rgb="00C9D6E2"/>
      </top>
      <bottom/>
      <diagonal/>
    </border>
    <border>
      <left/>
      <right/>
      <top style="thin">
        <color rgb="00C9D6E2"/>
      </top>
      <bottom style="thin">
        <color rgb="00C9D6E2"/>
      </bottom>
      <diagonal/>
    </border>
    <border>
      <left/>
      <right style="thin">
        <color rgb="00C9D6E2"/>
      </right>
      <top style="thin">
        <color rgb="00C9D6E2"/>
      </top>
      <bottom style="thin">
        <color rgb="00C9D6E2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164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3" fontId="4" fillId="2" borderId="1" pivotButton="0" quotePrefix="0" xfId="0"/>
    <xf numFmtId="164" fontId="4" fillId="0" borderId="1" pivotButton="0" quotePrefix="0" xfId="0"/>
    <xf numFmtId="165" fontId="4" fillId="2" borderId="1" pivotButton="0" quotePrefix="0" xfId="0"/>
    <xf numFmtId="165" fontId="4" fillId="0" borderId="1" pivotButton="0" quotePrefix="0" xfId="0"/>
    <xf numFmtId="3" fontId="4" fillId="0" borderId="1" pivotButton="0" quotePrefix="0" xfId="0"/>
    <xf numFmtId="166" fontId="4" fillId="2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3" fillId="4" borderId="1" pivotButton="0" quotePrefix="0" xfId="0"/>
    <xf numFmtId="0" fontId="4" fillId="4" borderId="1" pivotButton="0" quotePrefix="0" xfId="0"/>
    <xf numFmtId="165" fontId="6" fillId="4" borderId="1" pivotButton="0" quotePrefix="0" xfId="0"/>
    <xf numFmtId="166" fontId="3" fillId="0" borderId="1" applyAlignment="1" pivotButton="0" quotePrefix="0" xfId="0">
      <alignment horizontal="right" vertical="center" wrapText="1"/>
    </xf>
    <xf numFmtId="0" fontId="7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50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9" customWidth="1" min="4" max="4"/>
    <col width="12" customWidth="1" min="5" max="5"/>
    <col width="14" customWidth="1" min="6" max="6"/>
    <col width="13" customWidth="1" min="7" max="7"/>
    <col width="14" customWidth="1" min="8" max="8"/>
    <col width="10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1" customWidth="1" min="15" max="15"/>
    <col width="10" customWidth="1" min="16" max="16"/>
    <col width="16" customWidth="1" min="17" max="17"/>
    <col width="16" customWidth="1" min="18" max="18"/>
  </cols>
  <sheetData>
    <row r="1" ht="26" customHeight="1">
      <c r="A1" s="1" t="inlineStr">
        <is>
          <t>ACCOUNTS PAYABLE AGING AND TRACKER</t>
        </is>
      </c>
    </row>
    <row r="2">
      <c r="A2" s="2" t="inlineStr">
        <is>
          <t>Track bills you owe by due date. Enter the as-of date and invoices; balances, days past due and aging buckets calculate automatically.</t>
        </is>
      </c>
    </row>
    <row r="3">
      <c r="A3" s="3" t="inlineStr">
        <is>
          <t>Company</t>
        </is>
      </c>
      <c r="B3" s="4" t="n"/>
      <c r="C3" s="5" t="n"/>
      <c r="D3" s="6" t="n"/>
    </row>
    <row r="4">
      <c r="A4" s="3" t="inlineStr">
        <is>
          <t>As-of date</t>
        </is>
      </c>
      <c r="B4" s="7">
        <f>TODAY()</f>
        <v/>
      </c>
    </row>
    <row r="6" ht="42" customHeight="1">
      <c r="A6" s="8" t="inlineStr">
        <is>
          <t>Vendor</t>
        </is>
      </c>
      <c r="B6" s="8" t="inlineStr">
        <is>
          <t>Invoice no.</t>
        </is>
      </c>
      <c r="C6" s="8" t="inlineStr">
        <is>
          <t>Invoice date</t>
        </is>
      </c>
      <c r="D6" s="8" t="inlineStr">
        <is>
          <t>Terms (days)</t>
        </is>
      </c>
      <c r="E6" s="8" t="inlineStr">
        <is>
          <t>Due date</t>
        </is>
      </c>
      <c r="F6" s="8" t="inlineStr">
        <is>
          <t>Invoice amount</t>
        </is>
      </c>
      <c r="G6" s="8" t="inlineStr">
        <is>
          <t>Amount paid</t>
        </is>
      </c>
      <c r="H6" s="8" t="inlineStr">
        <is>
          <t>Balance due</t>
        </is>
      </c>
      <c r="I6" s="8" t="inlineStr">
        <is>
          <t>Days past due</t>
        </is>
      </c>
      <c r="J6" s="8" t="inlineStr">
        <is>
          <t>Current</t>
        </is>
      </c>
      <c r="K6" s="8" t="inlineStr">
        <is>
          <t>1-30 days</t>
        </is>
      </c>
      <c r="L6" s="8" t="inlineStr">
        <is>
          <t>31-60 days</t>
        </is>
      </c>
      <c r="M6" s="8" t="inlineStr">
        <is>
          <t>61-90 days</t>
        </is>
      </c>
      <c r="N6" s="8" t="inlineStr">
        <is>
          <t>Over 90 days</t>
        </is>
      </c>
      <c r="O6" s="8" t="inlineStr">
        <is>
          <t>Early-pay discount %</t>
        </is>
      </c>
      <c r="P6" s="8" t="inlineStr">
        <is>
          <t>Discount days</t>
        </is>
      </c>
      <c r="Q6" s="8" t="inlineStr">
        <is>
          <t>Discount saving if paid by discount date</t>
        </is>
      </c>
      <c r="R6" s="8" t="inlineStr">
        <is>
          <t>Status</t>
        </is>
      </c>
    </row>
    <row r="7">
      <c r="A7" s="4" t="n"/>
      <c r="B7" s="4" t="n"/>
      <c r="C7" s="7" t="n"/>
      <c r="D7" s="9" t="n"/>
      <c r="E7" s="10">
        <f>IF(C7="","",C7+N(D7))</f>
        <v/>
      </c>
      <c r="F7" s="11" t="n"/>
      <c r="G7" s="11" t="n"/>
      <c r="H7" s="12">
        <f>IF(F7="","",F7-N(G7))</f>
        <v/>
      </c>
      <c r="I7" s="13">
        <f>IF(OR(C7="",N(H7)&lt;=0),0,MAX(0,$B$4-E7))</f>
        <v/>
      </c>
      <c r="J7" s="12">
        <f>IF(N(H7)&lt;=0,0,IF(I7=0,H7,0))</f>
        <v/>
      </c>
      <c r="K7" s="12">
        <f>IF(N(H7)&lt;=0,0,IF(AND(I7&gt;=1,I7&lt;=30),H7,0))</f>
        <v/>
      </c>
      <c r="L7" s="12">
        <f>IF(N(H7)&lt;=0,0,IF(AND(I7&gt;=31,I7&lt;=60),H7,0))</f>
        <v/>
      </c>
      <c r="M7" s="12">
        <f>IF(N(H7)&lt;=0,0,IF(AND(I7&gt;=61,I7&lt;=90),H7,0))</f>
        <v/>
      </c>
      <c r="N7" s="12">
        <f>IF(N(H7)&lt;=0,0,IF(I7&gt;90,H7,0))</f>
        <v/>
      </c>
      <c r="O7" s="14" t="n"/>
      <c r="P7" s="9" t="n"/>
      <c r="Q7" s="12">
        <f>IF(OR(C7="",N(O7)&lt;=0,N(H7)&lt;=0),0,IF($B$4&lt;=C7+N(P7),H7*O7,0))</f>
        <v/>
      </c>
      <c r="R7" s="15">
        <f>IF(C7="","",IF(N(H7)&lt;=0,"Paid",IF($B$4&gt;E7,"Overdue",IF(E7-$B$4&lt;=7,"Due within 7 days","Not yet due"))))</f>
        <v/>
      </c>
    </row>
    <row r="8">
      <c r="A8" s="4" t="n"/>
      <c r="B8" s="4" t="n"/>
      <c r="C8" s="7" t="n"/>
      <c r="D8" s="9" t="n"/>
      <c r="E8" s="10">
        <f>IF(C8="","",C8+N(D8))</f>
        <v/>
      </c>
      <c r="F8" s="11" t="n"/>
      <c r="G8" s="11" t="n"/>
      <c r="H8" s="12">
        <f>IF(F8="","",F8-N(G8))</f>
        <v/>
      </c>
      <c r="I8" s="13">
        <f>IF(OR(C8="",N(H8)&lt;=0),0,MAX(0,$B$4-E8))</f>
        <v/>
      </c>
      <c r="J8" s="12">
        <f>IF(N(H8)&lt;=0,0,IF(I8=0,H8,0))</f>
        <v/>
      </c>
      <c r="K8" s="12">
        <f>IF(N(H8)&lt;=0,0,IF(AND(I8&gt;=1,I8&lt;=30),H8,0))</f>
        <v/>
      </c>
      <c r="L8" s="12">
        <f>IF(N(H8)&lt;=0,0,IF(AND(I8&gt;=31,I8&lt;=60),H8,0))</f>
        <v/>
      </c>
      <c r="M8" s="12">
        <f>IF(N(H8)&lt;=0,0,IF(AND(I8&gt;=61,I8&lt;=90),H8,0))</f>
        <v/>
      </c>
      <c r="N8" s="12">
        <f>IF(N(H8)&lt;=0,0,IF(I8&gt;90,H8,0))</f>
        <v/>
      </c>
      <c r="O8" s="14" t="n"/>
      <c r="P8" s="9" t="n"/>
      <c r="Q8" s="12">
        <f>IF(OR(C8="",N(O8)&lt;=0,N(H8)&lt;=0),0,IF($B$4&lt;=C8+N(P8),H8*O8,0))</f>
        <v/>
      </c>
      <c r="R8" s="15">
        <f>IF(C8="","",IF(N(H8)&lt;=0,"Paid",IF($B$4&gt;E8,"Overdue",IF(E8-$B$4&lt;=7,"Due within 7 days","Not yet due"))))</f>
        <v/>
      </c>
    </row>
    <row r="9">
      <c r="A9" s="4" t="n"/>
      <c r="B9" s="4" t="n"/>
      <c r="C9" s="7" t="n"/>
      <c r="D9" s="9" t="n"/>
      <c r="E9" s="10">
        <f>IF(C9="","",C9+N(D9))</f>
        <v/>
      </c>
      <c r="F9" s="11" t="n"/>
      <c r="G9" s="11" t="n"/>
      <c r="H9" s="12">
        <f>IF(F9="","",F9-N(G9))</f>
        <v/>
      </c>
      <c r="I9" s="13">
        <f>IF(OR(C9="",N(H9)&lt;=0),0,MAX(0,$B$4-E9))</f>
        <v/>
      </c>
      <c r="J9" s="12">
        <f>IF(N(H9)&lt;=0,0,IF(I9=0,H9,0))</f>
        <v/>
      </c>
      <c r="K9" s="12">
        <f>IF(N(H9)&lt;=0,0,IF(AND(I9&gt;=1,I9&lt;=30),H9,0))</f>
        <v/>
      </c>
      <c r="L9" s="12">
        <f>IF(N(H9)&lt;=0,0,IF(AND(I9&gt;=31,I9&lt;=60),H9,0))</f>
        <v/>
      </c>
      <c r="M9" s="12">
        <f>IF(N(H9)&lt;=0,0,IF(AND(I9&gt;=61,I9&lt;=90),H9,0))</f>
        <v/>
      </c>
      <c r="N9" s="12">
        <f>IF(N(H9)&lt;=0,0,IF(I9&gt;90,H9,0))</f>
        <v/>
      </c>
      <c r="O9" s="14" t="n"/>
      <c r="P9" s="9" t="n"/>
      <c r="Q9" s="12">
        <f>IF(OR(C9="",N(O9)&lt;=0,N(H9)&lt;=0),0,IF($B$4&lt;=C9+N(P9),H9*O9,0))</f>
        <v/>
      </c>
      <c r="R9" s="15">
        <f>IF(C9="","",IF(N(H9)&lt;=0,"Paid",IF($B$4&gt;E9,"Overdue",IF(E9-$B$4&lt;=7,"Due within 7 days","Not yet due"))))</f>
        <v/>
      </c>
    </row>
    <row r="10">
      <c r="A10" s="4" t="n"/>
      <c r="B10" s="4" t="n"/>
      <c r="C10" s="7" t="n"/>
      <c r="D10" s="9" t="n"/>
      <c r="E10" s="10">
        <f>IF(C10="","",C10+N(D10))</f>
        <v/>
      </c>
      <c r="F10" s="11" t="n"/>
      <c r="G10" s="11" t="n"/>
      <c r="H10" s="12">
        <f>IF(F10="","",F10-N(G10))</f>
        <v/>
      </c>
      <c r="I10" s="13">
        <f>IF(OR(C10="",N(H10)&lt;=0),0,MAX(0,$B$4-E10))</f>
        <v/>
      </c>
      <c r="J10" s="12">
        <f>IF(N(H10)&lt;=0,0,IF(I10=0,H10,0))</f>
        <v/>
      </c>
      <c r="K10" s="12">
        <f>IF(N(H10)&lt;=0,0,IF(AND(I10&gt;=1,I10&lt;=30),H10,0))</f>
        <v/>
      </c>
      <c r="L10" s="12">
        <f>IF(N(H10)&lt;=0,0,IF(AND(I10&gt;=31,I10&lt;=60),H10,0))</f>
        <v/>
      </c>
      <c r="M10" s="12">
        <f>IF(N(H10)&lt;=0,0,IF(AND(I10&gt;=61,I10&lt;=90),H10,0))</f>
        <v/>
      </c>
      <c r="N10" s="12">
        <f>IF(N(H10)&lt;=0,0,IF(I10&gt;90,H10,0))</f>
        <v/>
      </c>
      <c r="O10" s="14" t="n"/>
      <c r="P10" s="9" t="n"/>
      <c r="Q10" s="12">
        <f>IF(OR(C10="",N(O10)&lt;=0,N(H10)&lt;=0),0,IF($B$4&lt;=C10+N(P10),H10*O10,0))</f>
        <v/>
      </c>
      <c r="R10" s="15">
        <f>IF(C10="","",IF(N(H10)&lt;=0,"Paid",IF($B$4&gt;E10,"Overdue",IF(E10-$B$4&lt;=7,"Due within 7 days","Not yet due"))))</f>
        <v/>
      </c>
    </row>
    <row r="11">
      <c r="A11" s="4" t="n"/>
      <c r="B11" s="4" t="n"/>
      <c r="C11" s="7" t="n"/>
      <c r="D11" s="9" t="n"/>
      <c r="E11" s="10">
        <f>IF(C11="","",C11+N(D11))</f>
        <v/>
      </c>
      <c r="F11" s="11" t="n"/>
      <c r="G11" s="11" t="n"/>
      <c r="H11" s="12">
        <f>IF(F11="","",F11-N(G11))</f>
        <v/>
      </c>
      <c r="I11" s="13">
        <f>IF(OR(C11="",N(H11)&lt;=0),0,MAX(0,$B$4-E11))</f>
        <v/>
      </c>
      <c r="J11" s="12">
        <f>IF(N(H11)&lt;=0,0,IF(I11=0,H11,0))</f>
        <v/>
      </c>
      <c r="K11" s="12">
        <f>IF(N(H11)&lt;=0,0,IF(AND(I11&gt;=1,I11&lt;=30),H11,0))</f>
        <v/>
      </c>
      <c r="L11" s="12">
        <f>IF(N(H11)&lt;=0,0,IF(AND(I11&gt;=31,I11&lt;=60),H11,0))</f>
        <v/>
      </c>
      <c r="M11" s="12">
        <f>IF(N(H11)&lt;=0,0,IF(AND(I11&gt;=61,I11&lt;=90),H11,0))</f>
        <v/>
      </c>
      <c r="N11" s="12">
        <f>IF(N(H11)&lt;=0,0,IF(I11&gt;90,H11,0))</f>
        <v/>
      </c>
      <c r="O11" s="14" t="n"/>
      <c r="P11" s="9" t="n"/>
      <c r="Q11" s="12">
        <f>IF(OR(C11="",N(O11)&lt;=0,N(H11)&lt;=0),0,IF($B$4&lt;=C11+N(P11),H11*O11,0))</f>
        <v/>
      </c>
      <c r="R11" s="15">
        <f>IF(C11="","",IF(N(H11)&lt;=0,"Paid",IF($B$4&gt;E11,"Overdue",IF(E11-$B$4&lt;=7,"Due within 7 days","Not yet due"))))</f>
        <v/>
      </c>
    </row>
    <row r="12">
      <c r="A12" s="4" t="n"/>
      <c r="B12" s="4" t="n"/>
      <c r="C12" s="7" t="n"/>
      <c r="D12" s="9" t="n"/>
      <c r="E12" s="10">
        <f>IF(C12="","",C12+N(D12))</f>
        <v/>
      </c>
      <c r="F12" s="11" t="n"/>
      <c r="G12" s="11" t="n"/>
      <c r="H12" s="12">
        <f>IF(F12="","",F12-N(G12))</f>
        <v/>
      </c>
      <c r="I12" s="13">
        <f>IF(OR(C12="",N(H12)&lt;=0),0,MAX(0,$B$4-E12))</f>
        <v/>
      </c>
      <c r="J12" s="12">
        <f>IF(N(H12)&lt;=0,0,IF(I12=0,H12,0))</f>
        <v/>
      </c>
      <c r="K12" s="12">
        <f>IF(N(H12)&lt;=0,0,IF(AND(I12&gt;=1,I12&lt;=30),H12,0))</f>
        <v/>
      </c>
      <c r="L12" s="12">
        <f>IF(N(H12)&lt;=0,0,IF(AND(I12&gt;=31,I12&lt;=60),H12,0))</f>
        <v/>
      </c>
      <c r="M12" s="12">
        <f>IF(N(H12)&lt;=0,0,IF(AND(I12&gt;=61,I12&lt;=90),H12,0))</f>
        <v/>
      </c>
      <c r="N12" s="12">
        <f>IF(N(H12)&lt;=0,0,IF(I12&gt;90,H12,0))</f>
        <v/>
      </c>
      <c r="O12" s="14" t="n"/>
      <c r="P12" s="9" t="n"/>
      <c r="Q12" s="12">
        <f>IF(OR(C12="",N(O12)&lt;=0,N(H12)&lt;=0),0,IF($B$4&lt;=C12+N(P12),H12*O12,0))</f>
        <v/>
      </c>
      <c r="R12" s="15">
        <f>IF(C12="","",IF(N(H12)&lt;=0,"Paid",IF($B$4&gt;E12,"Overdue",IF(E12-$B$4&lt;=7,"Due within 7 days","Not yet due"))))</f>
        <v/>
      </c>
    </row>
    <row r="13">
      <c r="A13" s="4" t="n"/>
      <c r="B13" s="4" t="n"/>
      <c r="C13" s="7" t="n"/>
      <c r="D13" s="9" t="n"/>
      <c r="E13" s="10">
        <f>IF(C13="","",C13+N(D13))</f>
        <v/>
      </c>
      <c r="F13" s="11" t="n"/>
      <c r="G13" s="11" t="n"/>
      <c r="H13" s="12">
        <f>IF(F13="","",F13-N(G13))</f>
        <v/>
      </c>
      <c r="I13" s="13">
        <f>IF(OR(C13="",N(H13)&lt;=0),0,MAX(0,$B$4-E13))</f>
        <v/>
      </c>
      <c r="J13" s="12">
        <f>IF(N(H13)&lt;=0,0,IF(I13=0,H13,0))</f>
        <v/>
      </c>
      <c r="K13" s="12">
        <f>IF(N(H13)&lt;=0,0,IF(AND(I13&gt;=1,I13&lt;=30),H13,0))</f>
        <v/>
      </c>
      <c r="L13" s="12">
        <f>IF(N(H13)&lt;=0,0,IF(AND(I13&gt;=31,I13&lt;=60),H13,0))</f>
        <v/>
      </c>
      <c r="M13" s="12">
        <f>IF(N(H13)&lt;=0,0,IF(AND(I13&gt;=61,I13&lt;=90),H13,0))</f>
        <v/>
      </c>
      <c r="N13" s="12">
        <f>IF(N(H13)&lt;=0,0,IF(I13&gt;90,H13,0))</f>
        <v/>
      </c>
      <c r="O13" s="14" t="n"/>
      <c r="P13" s="9" t="n"/>
      <c r="Q13" s="12">
        <f>IF(OR(C13="",N(O13)&lt;=0,N(H13)&lt;=0),0,IF($B$4&lt;=C13+N(P13),H13*O13,0))</f>
        <v/>
      </c>
      <c r="R13" s="15">
        <f>IF(C13="","",IF(N(H13)&lt;=0,"Paid",IF($B$4&gt;E13,"Overdue",IF(E13-$B$4&lt;=7,"Due within 7 days","Not yet due"))))</f>
        <v/>
      </c>
    </row>
    <row r="14">
      <c r="A14" s="4" t="n"/>
      <c r="B14" s="4" t="n"/>
      <c r="C14" s="7" t="n"/>
      <c r="D14" s="9" t="n"/>
      <c r="E14" s="10">
        <f>IF(C14="","",C14+N(D14))</f>
        <v/>
      </c>
      <c r="F14" s="11" t="n"/>
      <c r="G14" s="11" t="n"/>
      <c r="H14" s="12">
        <f>IF(F14="","",F14-N(G14))</f>
        <v/>
      </c>
      <c r="I14" s="13">
        <f>IF(OR(C14="",N(H14)&lt;=0),0,MAX(0,$B$4-E14))</f>
        <v/>
      </c>
      <c r="J14" s="12">
        <f>IF(N(H14)&lt;=0,0,IF(I14=0,H14,0))</f>
        <v/>
      </c>
      <c r="K14" s="12">
        <f>IF(N(H14)&lt;=0,0,IF(AND(I14&gt;=1,I14&lt;=30),H14,0))</f>
        <v/>
      </c>
      <c r="L14" s="12">
        <f>IF(N(H14)&lt;=0,0,IF(AND(I14&gt;=31,I14&lt;=60),H14,0))</f>
        <v/>
      </c>
      <c r="M14" s="12">
        <f>IF(N(H14)&lt;=0,0,IF(AND(I14&gt;=61,I14&lt;=90),H14,0))</f>
        <v/>
      </c>
      <c r="N14" s="12">
        <f>IF(N(H14)&lt;=0,0,IF(I14&gt;90,H14,0))</f>
        <v/>
      </c>
      <c r="O14" s="14" t="n"/>
      <c r="P14" s="9" t="n"/>
      <c r="Q14" s="12">
        <f>IF(OR(C14="",N(O14)&lt;=0,N(H14)&lt;=0),0,IF($B$4&lt;=C14+N(P14),H14*O14,0))</f>
        <v/>
      </c>
      <c r="R14" s="15">
        <f>IF(C14="","",IF(N(H14)&lt;=0,"Paid",IF($B$4&gt;E14,"Overdue",IF(E14-$B$4&lt;=7,"Due within 7 days","Not yet due"))))</f>
        <v/>
      </c>
    </row>
    <row r="15">
      <c r="A15" s="4" t="n"/>
      <c r="B15" s="4" t="n"/>
      <c r="C15" s="7" t="n"/>
      <c r="D15" s="9" t="n"/>
      <c r="E15" s="10">
        <f>IF(C15="","",C15+N(D15))</f>
        <v/>
      </c>
      <c r="F15" s="11" t="n"/>
      <c r="G15" s="11" t="n"/>
      <c r="H15" s="12">
        <f>IF(F15="","",F15-N(G15))</f>
        <v/>
      </c>
      <c r="I15" s="13">
        <f>IF(OR(C15="",N(H15)&lt;=0),0,MAX(0,$B$4-E15))</f>
        <v/>
      </c>
      <c r="J15" s="12">
        <f>IF(N(H15)&lt;=0,0,IF(I15=0,H15,0))</f>
        <v/>
      </c>
      <c r="K15" s="12">
        <f>IF(N(H15)&lt;=0,0,IF(AND(I15&gt;=1,I15&lt;=30),H15,0))</f>
        <v/>
      </c>
      <c r="L15" s="12">
        <f>IF(N(H15)&lt;=0,0,IF(AND(I15&gt;=31,I15&lt;=60),H15,0))</f>
        <v/>
      </c>
      <c r="M15" s="12">
        <f>IF(N(H15)&lt;=0,0,IF(AND(I15&gt;=61,I15&lt;=90),H15,0))</f>
        <v/>
      </c>
      <c r="N15" s="12">
        <f>IF(N(H15)&lt;=0,0,IF(I15&gt;90,H15,0))</f>
        <v/>
      </c>
      <c r="O15" s="14" t="n"/>
      <c r="P15" s="9" t="n"/>
      <c r="Q15" s="12">
        <f>IF(OR(C15="",N(O15)&lt;=0,N(H15)&lt;=0),0,IF($B$4&lt;=C15+N(P15),H15*O15,0))</f>
        <v/>
      </c>
      <c r="R15" s="15">
        <f>IF(C15="","",IF(N(H15)&lt;=0,"Paid",IF($B$4&gt;E15,"Overdue",IF(E15-$B$4&lt;=7,"Due within 7 days","Not yet due"))))</f>
        <v/>
      </c>
    </row>
    <row r="16">
      <c r="A16" s="4" t="n"/>
      <c r="B16" s="4" t="n"/>
      <c r="C16" s="7" t="n"/>
      <c r="D16" s="9" t="n"/>
      <c r="E16" s="10">
        <f>IF(C16="","",C16+N(D16))</f>
        <v/>
      </c>
      <c r="F16" s="11" t="n"/>
      <c r="G16" s="11" t="n"/>
      <c r="H16" s="12">
        <f>IF(F16="","",F16-N(G16))</f>
        <v/>
      </c>
      <c r="I16" s="13">
        <f>IF(OR(C16="",N(H16)&lt;=0),0,MAX(0,$B$4-E16))</f>
        <v/>
      </c>
      <c r="J16" s="12">
        <f>IF(N(H16)&lt;=0,0,IF(I16=0,H16,0))</f>
        <v/>
      </c>
      <c r="K16" s="12">
        <f>IF(N(H16)&lt;=0,0,IF(AND(I16&gt;=1,I16&lt;=30),H16,0))</f>
        <v/>
      </c>
      <c r="L16" s="12">
        <f>IF(N(H16)&lt;=0,0,IF(AND(I16&gt;=31,I16&lt;=60),H16,0))</f>
        <v/>
      </c>
      <c r="M16" s="12">
        <f>IF(N(H16)&lt;=0,0,IF(AND(I16&gt;=61,I16&lt;=90),H16,0))</f>
        <v/>
      </c>
      <c r="N16" s="12">
        <f>IF(N(H16)&lt;=0,0,IF(I16&gt;90,H16,0))</f>
        <v/>
      </c>
      <c r="O16" s="14" t="n"/>
      <c r="P16" s="9" t="n"/>
      <c r="Q16" s="12">
        <f>IF(OR(C16="",N(O16)&lt;=0,N(H16)&lt;=0),0,IF($B$4&lt;=C16+N(P16),H16*O16,0))</f>
        <v/>
      </c>
      <c r="R16" s="15">
        <f>IF(C16="","",IF(N(H16)&lt;=0,"Paid",IF($B$4&gt;E16,"Overdue",IF(E16-$B$4&lt;=7,"Due within 7 days","Not yet due"))))</f>
        <v/>
      </c>
    </row>
    <row r="17">
      <c r="A17" s="4" t="n"/>
      <c r="B17" s="4" t="n"/>
      <c r="C17" s="7" t="n"/>
      <c r="D17" s="9" t="n"/>
      <c r="E17" s="10">
        <f>IF(C17="","",C17+N(D17))</f>
        <v/>
      </c>
      <c r="F17" s="11" t="n"/>
      <c r="G17" s="11" t="n"/>
      <c r="H17" s="12">
        <f>IF(F17="","",F17-N(G17))</f>
        <v/>
      </c>
      <c r="I17" s="13">
        <f>IF(OR(C17="",N(H17)&lt;=0),0,MAX(0,$B$4-E17))</f>
        <v/>
      </c>
      <c r="J17" s="12">
        <f>IF(N(H17)&lt;=0,0,IF(I17=0,H17,0))</f>
        <v/>
      </c>
      <c r="K17" s="12">
        <f>IF(N(H17)&lt;=0,0,IF(AND(I17&gt;=1,I17&lt;=30),H17,0))</f>
        <v/>
      </c>
      <c r="L17" s="12">
        <f>IF(N(H17)&lt;=0,0,IF(AND(I17&gt;=31,I17&lt;=60),H17,0))</f>
        <v/>
      </c>
      <c r="M17" s="12">
        <f>IF(N(H17)&lt;=0,0,IF(AND(I17&gt;=61,I17&lt;=90),H17,0))</f>
        <v/>
      </c>
      <c r="N17" s="12">
        <f>IF(N(H17)&lt;=0,0,IF(I17&gt;90,H17,0))</f>
        <v/>
      </c>
      <c r="O17" s="14" t="n"/>
      <c r="P17" s="9" t="n"/>
      <c r="Q17" s="12">
        <f>IF(OR(C17="",N(O17)&lt;=0,N(H17)&lt;=0),0,IF($B$4&lt;=C17+N(P17),H17*O17,0))</f>
        <v/>
      </c>
      <c r="R17" s="15">
        <f>IF(C17="","",IF(N(H17)&lt;=0,"Paid",IF($B$4&gt;E17,"Overdue",IF(E17-$B$4&lt;=7,"Due within 7 days","Not yet due"))))</f>
        <v/>
      </c>
    </row>
    <row r="18">
      <c r="A18" s="4" t="n"/>
      <c r="B18" s="4" t="n"/>
      <c r="C18" s="7" t="n"/>
      <c r="D18" s="9" t="n"/>
      <c r="E18" s="10">
        <f>IF(C18="","",C18+N(D18))</f>
        <v/>
      </c>
      <c r="F18" s="11" t="n"/>
      <c r="G18" s="11" t="n"/>
      <c r="H18" s="12">
        <f>IF(F18="","",F18-N(G18))</f>
        <v/>
      </c>
      <c r="I18" s="13">
        <f>IF(OR(C18="",N(H18)&lt;=0),0,MAX(0,$B$4-E18))</f>
        <v/>
      </c>
      <c r="J18" s="12">
        <f>IF(N(H18)&lt;=0,0,IF(I18=0,H18,0))</f>
        <v/>
      </c>
      <c r="K18" s="12">
        <f>IF(N(H18)&lt;=0,0,IF(AND(I18&gt;=1,I18&lt;=30),H18,0))</f>
        <v/>
      </c>
      <c r="L18" s="12">
        <f>IF(N(H18)&lt;=0,0,IF(AND(I18&gt;=31,I18&lt;=60),H18,0))</f>
        <v/>
      </c>
      <c r="M18" s="12">
        <f>IF(N(H18)&lt;=0,0,IF(AND(I18&gt;=61,I18&lt;=90),H18,0))</f>
        <v/>
      </c>
      <c r="N18" s="12">
        <f>IF(N(H18)&lt;=0,0,IF(I18&gt;90,H18,0))</f>
        <v/>
      </c>
      <c r="O18" s="14" t="n"/>
      <c r="P18" s="9" t="n"/>
      <c r="Q18" s="12">
        <f>IF(OR(C18="",N(O18)&lt;=0,N(H18)&lt;=0),0,IF($B$4&lt;=C18+N(P18),H18*O18,0))</f>
        <v/>
      </c>
      <c r="R18" s="15">
        <f>IF(C18="","",IF(N(H18)&lt;=0,"Paid",IF($B$4&gt;E18,"Overdue",IF(E18-$B$4&lt;=7,"Due within 7 days","Not yet due"))))</f>
        <v/>
      </c>
    </row>
    <row r="19">
      <c r="A19" s="4" t="n"/>
      <c r="B19" s="4" t="n"/>
      <c r="C19" s="7" t="n"/>
      <c r="D19" s="9" t="n"/>
      <c r="E19" s="10">
        <f>IF(C19="","",C19+N(D19))</f>
        <v/>
      </c>
      <c r="F19" s="11" t="n"/>
      <c r="G19" s="11" t="n"/>
      <c r="H19" s="12">
        <f>IF(F19="","",F19-N(G19))</f>
        <v/>
      </c>
      <c r="I19" s="13">
        <f>IF(OR(C19="",N(H19)&lt;=0),0,MAX(0,$B$4-E19))</f>
        <v/>
      </c>
      <c r="J19" s="12">
        <f>IF(N(H19)&lt;=0,0,IF(I19=0,H19,0))</f>
        <v/>
      </c>
      <c r="K19" s="12">
        <f>IF(N(H19)&lt;=0,0,IF(AND(I19&gt;=1,I19&lt;=30),H19,0))</f>
        <v/>
      </c>
      <c r="L19" s="12">
        <f>IF(N(H19)&lt;=0,0,IF(AND(I19&gt;=31,I19&lt;=60),H19,0))</f>
        <v/>
      </c>
      <c r="M19" s="12">
        <f>IF(N(H19)&lt;=0,0,IF(AND(I19&gt;=61,I19&lt;=90),H19,0))</f>
        <v/>
      </c>
      <c r="N19" s="12">
        <f>IF(N(H19)&lt;=0,0,IF(I19&gt;90,H19,0))</f>
        <v/>
      </c>
      <c r="O19" s="14" t="n"/>
      <c r="P19" s="9" t="n"/>
      <c r="Q19" s="12">
        <f>IF(OR(C19="",N(O19)&lt;=0,N(H19)&lt;=0),0,IF($B$4&lt;=C19+N(P19),H19*O19,0))</f>
        <v/>
      </c>
      <c r="R19" s="15">
        <f>IF(C19="","",IF(N(H19)&lt;=0,"Paid",IF($B$4&gt;E19,"Overdue",IF(E19-$B$4&lt;=7,"Due within 7 days","Not yet due"))))</f>
        <v/>
      </c>
    </row>
    <row r="20">
      <c r="A20" s="4" t="n"/>
      <c r="B20" s="4" t="n"/>
      <c r="C20" s="7" t="n"/>
      <c r="D20" s="9" t="n"/>
      <c r="E20" s="10">
        <f>IF(C20="","",C20+N(D20))</f>
        <v/>
      </c>
      <c r="F20" s="11" t="n"/>
      <c r="G20" s="11" t="n"/>
      <c r="H20" s="12">
        <f>IF(F20="","",F20-N(G20))</f>
        <v/>
      </c>
      <c r="I20" s="13">
        <f>IF(OR(C20="",N(H20)&lt;=0),0,MAX(0,$B$4-E20))</f>
        <v/>
      </c>
      <c r="J20" s="12">
        <f>IF(N(H20)&lt;=0,0,IF(I20=0,H20,0))</f>
        <v/>
      </c>
      <c r="K20" s="12">
        <f>IF(N(H20)&lt;=0,0,IF(AND(I20&gt;=1,I20&lt;=30),H20,0))</f>
        <v/>
      </c>
      <c r="L20" s="12">
        <f>IF(N(H20)&lt;=0,0,IF(AND(I20&gt;=31,I20&lt;=60),H20,0))</f>
        <v/>
      </c>
      <c r="M20" s="12">
        <f>IF(N(H20)&lt;=0,0,IF(AND(I20&gt;=61,I20&lt;=90),H20,0))</f>
        <v/>
      </c>
      <c r="N20" s="12">
        <f>IF(N(H20)&lt;=0,0,IF(I20&gt;90,H20,0))</f>
        <v/>
      </c>
      <c r="O20" s="14" t="n"/>
      <c r="P20" s="9" t="n"/>
      <c r="Q20" s="12">
        <f>IF(OR(C20="",N(O20)&lt;=0,N(H20)&lt;=0),0,IF($B$4&lt;=C20+N(P20),H20*O20,0))</f>
        <v/>
      </c>
      <c r="R20" s="15">
        <f>IF(C20="","",IF(N(H20)&lt;=0,"Paid",IF($B$4&gt;E20,"Overdue",IF(E20-$B$4&lt;=7,"Due within 7 days","Not yet due"))))</f>
        <v/>
      </c>
    </row>
    <row r="21">
      <c r="A21" s="4" t="n"/>
      <c r="B21" s="4" t="n"/>
      <c r="C21" s="7" t="n"/>
      <c r="D21" s="9" t="n"/>
      <c r="E21" s="10">
        <f>IF(C21="","",C21+N(D21))</f>
        <v/>
      </c>
      <c r="F21" s="11" t="n"/>
      <c r="G21" s="11" t="n"/>
      <c r="H21" s="12">
        <f>IF(F21="","",F21-N(G21))</f>
        <v/>
      </c>
      <c r="I21" s="13">
        <f>IF(OR(C21="",N(H21)&lt;=0),0,MAX(0,$B$4-E21))</f>
        <v/>
      </c>
      <c r="J21" s="12">
        <f>IF(N(H21)&lt;=0,0,IF(I21=0,H21,0))</f>
        <v/>
      </c>
      <c r="K21" s="12">
        <f>IF(N(H21)&lt;=0,0,IF(AND(I21&gt;=1,I21&lt;=30),H21,0))</f>
        <v/>
      </c>
      <c r="L21" s="12">
        <f>IF(N(H21)&lt;=0,0,IF(AND(I21&gt;=31,I21&lt;=60),H21,0))</f>
        <v/>
      </c>
      <c r="M21" s="12">
        <f>IF(N(H21)&lt;=0,0,IF(AND(I21&gt;=61,I21&lt;=90),H21,0))</f>
        <v/>
      </c>
      <c r="N21" s="12">
        <f>IF(N(H21)&lt;=0,0,IF(I21&gt;90,H21,0))</f>
        <v/>
      </c>
      <c r="O21" s="14" t="n"/>
      <c r="P21" s="9" t="n"/>
      <c r="Q21" s="12">
        <f>IF(OR(C21="",N(O21)&lt;=0,N(H21)&lt;=0),0,IF($B$4&lt;=C21+N(P21),H21*O21,0))</f>
        <v/>
      </c>
      <c r="R21" s="15">
        <f>IF(C21="","",IF(N(H21)&lt;=0,"Paid",IF($B$4&gt;E21,"Overdue",IF(E21-$B$4&lt;=7,"Due within 7 days","Not yet due"))))</f>
        <v/>
      </c>
    </row>
    <row r="22">
      <c r="A22" s="4" t="n"/>
      <c r="B22" s="4" t="n"/>
      <c r="C22" s="7" t="n"/>
      <c r="D22" s="9" t="n"/>
      <c r="E22" s="10">
        <f>IF(C22="","",C22+N(D22))</f>
        <v/>
      </c>
      <c r="F22" s="11" t="n"/>
      <c r="G22" s="11" t="n"/>
      <c r="H22" s="12">
        <f>IF(F22="","",F22-N(G22))</f>
        <v/>
      </c>
      <c r="I22" s="13">
        <f>IF(OR(C22="",N(H22)&lt;=0),0,MAX(0,$B$4-E22))</f>
        <v/>
      </c>
      <c r="J22" s="12">
        <f>IF(N(H22)&lt;=0,0,IF(I22=0,H22,0))</f>
        <v/>
      </c>
      <c r="K22" s="12">
        <f>IF(N(H22)&lt;=0,0,IF(AND(I22&gt;=1,I22&lt;=30),H22,0))</f>
        <v/>
      </c>
      <c r="L22" s="12">
        <f>IF(N(H22)&lt;=0,0,IF(AND(I22&gt;=31,I22&lt;=60),H22,0))</f>
        <v/>
      </c>
      <c r="M22" s="12">
        <f>IF(N(H22)&lt;=0,0,IF(AND(I22&gt;=61,I22&lt;=90),H22,0))</f>
        <v/>
      </c>
      <c r="N22" s="12">
        <f>IF(N(H22)&lt;=0,0,IF(I22&gt;90,H22,0))</f>
        <v/>
      </c>
      <c r="O22" s="14" t="n"/>
      <c r="P22" s="9" t="n"/>
      <c r="Q22" s="12">
        <f>IF(OR(C22="",N(O22)&lt;=0,N(H22)&lt;=0),0,IF($B$4&lt;=C22+N(P22),H22*O22,0))</f>
        <v/>
      </c>
      <c r="R22" s="15">
        <f>IF(C22="","",IF(N(H22)&lt;=0,"Paid",IF($B$4&gt;E22,"Overdue",IF(E22-$B$4&lt;=7,"Due within 7 days","Not yet due"))))</f>
        <v/>
      </c>
    </row>
    <row r="23">
      <c r="A23" s="4" t="n"/>
      <c r="B23" s="4" t="n"/>
      <c r="C23" s="7" t="n"/>
      <c r="D23" s="9" t="n"/>
      <c r="E23" s="10">
        <f>IF(C23="","",C23+N(D23))</f>
        <v/>
      </c>
      <c r="F23" s="11" t="n"/>
      <c r="G23" s="11" t="n"/>
      <c r="H23" s="12">
        <f>IF(F23="","",F23-N(G23))</f>
        <v/>
      </c>
      <c r="I23" s="13">
        <f>IF(OR(C23="",N(H23)&lt;=0),0,MAX(0,$B$4-E23))</f>
        <v/>
      </c>
      <c r="J23" s="12">
        <f>IF(N(H23)&lt;=0,0,IF(I23=0,H23,0))</f>
        <v/>
      </c>
      <c r="K23" s="12">
        <f>IF(N(H23)&lt;=0,0,IF(AND(I23&gt;=1,I23&lt;=30),H23,0))</f>
        <v/>
      </c>
      <c r="L23" s="12">
        <f>IF(N(H23)&lt;=0,0,IF(AND(I23&gt;=31,I23&lt;=60),H23,0))</f>
        <v/>
      </c>
      <c r="M23" s="12">
        <f>IF(N(H23)&lt;=0,0,IF(AND(I23&gt;=61,I23&lt;=90),H23,0))</f>
        <v/>
      </c>
      <c r="N23" s="12">
        <f>IF(N(H23)&lt;=0,0,IF(I23&gt;90,H23,0))</f>
        <v/>
      </c>
      <c r="O23" s="14" t="n"/>
      <c r="P23" s="9" t="n"/>
      <c r="Q23" s="12">
        <f>IF(OR(C23="",N(O23)&lt;=0,N(H23)&lt;=0),0,IF($B$4&lt;=C23+N(P23),H23*O23,0))</f>
        <v/>
      </c>
      <c r="R23" s="15">
        <f>IF(C23="","",IF(N(H23)&lt;=0,"Paid",IF($B$4&gt;E23,"Overdue",IF(E23-$B$4&lt;=7,"Due within 7 days","Not yet due"))))</f>
        <v/>
      </c>
    </row>
    <row r="24">
      <c r="A24" s="4" t="n"/>
      <c r="B24" s="4" t="n"/>
      <c r="C24" s="7" t="n"/>
      <c r="D24" s="9" t="n"/>
      <c r="E24" s="10">
        <f>IF(C24="","",C24+N(D24))</f>
        <v/>
      </c>
      <c r="F24" s="11" t="n"/>
      <c r="G24" s="11" t="n"/>
      <c r="H24" s="12">
        <f>IF(F24="","",F24-N(G24))</f>
        <v/>
      </c>
      <c r="I24" s="13">
        <f>IF(OR(C24="",N(H24)&lt;=0),0,MAX(0,$B$4-E24))</f>
        <v/>
      </c>
      <c r="J24" s="12">
        <f>IF(N(H24)&lt;=0,0,IF(I24=0,H24,0))</f>
        <v/>
      </c>
      <c r="K24" s="12">
        <f>IF(N(H24)&lt;=0,0,IF(AND(I24&gt;=1,I24&lt;=30),H24,0))</f>
        <v/>
      </c>
      <c r="L24" s="12">
        <f>IF(N(H24)&lt;=0,0,IF(AND(I24&gt;=31,I24&lt;=60),H24,0))</f>
        <v/>
      </c>
      <c r="M24" s="12">
        <f>IF(N(H24)&lt;=0,0,IF(AND(I24&gt;=61,I24&lt;=90),H24,0))</f>
        <v/>
      </c>
      <c r="N24" s="12">
        <f>IF(N(H24)&lt;=0,0,IF(I24&gt;90,H24,0))</f>
        <v/>
      </c>
      <c r="O24" s="14" t="n"/>
      <c r="P24" s="9" t="n"/>
      <c r="Q24" s="12">
        <f>IF(OR(C24="",N(O24)&lt;=0,N(H24)&lt;=0),0,IF($B$4&lt;=C24+N(P24),H24*O24,0))</f>
        <v/>
      </c>
      <c r="R24" s="15">
        <f>IF(C24="","",IF(N(H24)&lt;=0,"Paid",IF($B$4&gt;E24,"Overdue",IF(E24-$B$4&lt;=7,"Due within 7 days","Not yet due"))))</f>
        <v/>
      </c>
    </row>
    <row r="25">
      <c r="A25" s="4" t="n"/>
      <c r="B25" s="4" t="n"/>
      <c r="C25" s="7" t="n"/>
      <c r="D25" s="9" t="n"/>
      <c r="E25" s="10">
        <f>IF(C25="","",C25+N(D25))</f>
        <v/>
      </c>
      <c r="F25" s="11" t="n"/>
      <c r="G25" s="11" t="n"/>
      <c r="H25" s="12">
        <f>IF(F25="","",F25-N(G25))</f>
        <v/>
      </c>
      <c r="I25" s="13">
        <f>IF(OR(C25="",N(H25)&lt;=0),0,MAX(0,$B$4-E25))</f>
        <v/>
      </c>
      <c r="J25" s="12">
        <f>IF(N(H25)&lt;=0,0,IF(I25=0,H25,0))</f>
        <v/>
      </c>
      <c r="K25" s="12">
        <f>IF(N(H25)&lt;=0,0,IF(AND(I25&gt;=1,I25&lt;=30),H25,0))</f>
        <v/>
      </c>
      <c r="L25" s="12">
        <f>IF(N(H25)&lt;=0,0,IF(AND(I25&gt;=31,I25&lt;=60),H25,0))</f>
        <v/>
      </c>
      <c r="M25" s="12">
        <f>IF(N(H25)&lt;=0,0,IF(AND(I25&gt;=61,I25&lt;=90),H25,0))</f>
        <v/>
      </c>
      <c r="N25" s="12">
        <f>IF(N(H25)&lt;=0,0,IF(I25&gt;90,H25,0))</f>
        <v/>
      </c>
      <c r="O25" s="14" t="n"/>
      <c r="P25" s="9" t="n"/>
      <c r="Q25" s="12">
        <f>IF(OR(C25="",N(O25)&lt;=0,N(H25)&lt;=0),0,IF($B$4&lt;=C25+N(P25),H25*O25,0))</f>
        <v/>
      </c>
      <c r="R25" s="15">
        <f>IF(C25="","",IF(N(H25)&lt;=0,"Paid",IF($B$4&gt;E25,"Overdue",IF(E25-$B$4&lt;=7,"Due within 7 days","Not yet due"))))</f>
        <v/>
      </c>
    </row>
    <row r="26">
      <c r="A26" s="4" t="n"/>
      <c r="B26" s="4" t="n"/>
      <c r="C26" s="7" t="n"/>
      <c r="D26" s="9" t="n"/>
      <c r="E26" s="10">
        <f>IF(C26="","",C26+N(D26))</f>
        <v/>
      </c>
      <c r="F26" s="11" t="n"/>
      <c r="G26" s="11" t="n"/>
      <c r="H26" s="12">
        <f>IF(F26="","",F26-N(G26))</f>
        <v/>
      </c>
      <c r="I26" s="13">
        <f>IF(OR(C26="",N(H26)&lt;=0),0,MAX(0,$B$4-E26))</f>
        <v/>
      </c>
      <c r="J26" s="12">
        <f>IF(N(H26)&lt;=0,0,IF(I26=0,H26,0))</f>
        <v/>
      </c>
      <c r="K26" s="12">
        <f>IF(N(H26)&lt;=0,0,IF(AND(I26&gt;=1,I26&lt;=30),H26,0))</f>
        <v/>
      </c>
      <c r="L26" s="12">
        <f>IF(N(H26)&lt;=0,0,IF(AND(I26&gt;=31,I26&lt;=60),H26,0))</f>
        <v/>
      </c>
      <c r="M26" s="12">
        <f>IF(N(H26)&lt;=0,0,IF(AND(I26&gt;=61,I26&lt;=90),H26,0))</f>
        <v/>
      </c>
      <c r="N26" s="12">
        <f>IF(N(H26)&lt;=0,0,IF(I26&gt;90,H26,0))</f>
        <v/>
      </c>
      <c r="O26" s="14" t="n"/>
      <c r="P26" s="9" t="n"/>
      <c r="Q26" s="12">
        <f>IF(OR(C26="",N(O26)&lt;=0,N(H26)&lt;=0),0,IF($B$4&lt;=C26+N(P26),H26*O26,0))</f>
        <v/>
      </c>
      <c r="R26" s="15">
        <f>IF(C26="","",IF(N(H26)&lt;=0,"Paid",IF($B$4&gt;E26,"Overdue",IF(E26-$B$4&lt;=7,"Due within 7 days","Not yet due"))))</f>
        <v/>
      </c>
    </row>
    <row r="27">
      <c r="A27" s="4" t="n"/>
      <c r="B27" s="4" t="n"/>
      <c r="C27" s="7" t="n"/>
      <c r="D27" s="9" t="n"/>
      <c r="E27" s="10">
        <f>IF(C27="","",C27+N(D27))</f>
        <v/>
      </c>
      <c r="F27" s="11" t="n"/>
      <c r="G27" s="11" t="n"/>
      <c r="H27" s="12">
        <f>IF(F27="","",F27-N(G27))</f>
        <v/>
      </c>
      <c r="I27" s="13">
        <f>IF(OR(C27="",N(H27)&lt;=0),0,MAX(0,$B$4-E27))</f>
        <v/>
      </c>
      <c r="J27" s="12">
        <f>IF(N(H27)&lt;=0,0,IF(I27=0,H27,0))</f>
        <v/>
      </c>
      <c r="K27" s="12">
        <f>IF(N(H27)&lt;=0,0,IF(AND(I27&gt;=1,I27&lt;=30),H27,0))</f>
        <v/>
      </c>
      <c r="L27" s="12">
        <f>IF(N(H27)&lt;=0,0,IF(AND(I27&gt;=31,I27&lt;=60),H27,0))</f>
        <v/>
      </c>
      <c r="M27" s="12">
        <f>IF(N(H27)&lt;=0,0,IF(AND(I27&gt;=61,I27&lt;=90),H27,0))</f>
        <v/>
      </c>
      <c r="N27" s="12">
        <f>IF(N(H27)&lt;=0,0,IF(I27&gt;90,H27,0))</f>
        <v/>
      </c>
      <c r="O27" s="14" t="n"/>
      <c r="P27" s="9" t="n"/>
      <c r="Q27" s="12">
        <f>IF(OR(C27="",N(O27)&lt;=0,N(H27)&lt;=0),0,IF($B$4&lt;=C27+N(P27),H27*O27,0))</f>
        <v/>
      </c>
      <c r="R27" s="15">
        <f>IF(C27="","",IF(N(H27)&lt;=0,"Paid",IF($B$4&gt;E27,"Overdue",IF(E27-$B$4&lt;=7,"Due within 7 days","Not yet due"))))</f>
        <v/>
      </c>
    </row>
    <row r="28">
      <c r="A28" s="4" t="n"/>
      <c r="B28" s="4" t="n"/>
      <c r="C28" s="7" t="n"/>
      <c r="D28" s="9" t="n"/>
      <c r="E28" s="10">
        <f>IF(C28="","",C28+N(D28))</f>
        <v/>
      </c>
      <c r="F28" s="11" t="n"/>
      <c r="G28" s="11" t="n"/>
      <c r="H28" s="12">
        <f>IF(F28="","",F28-N(G28))</f>
        <v/>
      </c>
      <c r="I28" s="13">
        <f>IF(OR(C28="",N(H28)&lt;=0),0,MAX(0,$B$4-E28))</f>
        <v/>
      </c>
      <c r="J28" s="12">
        <f>IF(N(H28)&lt;=0,0,IF(I28=0,H28,0))</f>
        <v/>
      </c>
      <c r="K28" s="12">
        <f>IF(N(H28)&lt;=0,0,IF(AND(I28&gt;=1,I28&lt;=30),H28,0))</f>
        <v/>
      </c>
      <c r="L28" s="12">
        <f>IF(N(H28)&lt;=0,0,IF(AND(I28&gt;=31,I28&lt;=60),H28,0))</f>
        <v/>
      </c>
      <c r="M28" s="12">
        <f>IF(N(H28)&lt;=0,0,IF(AND(I28&gt;=61,I28&lt;=90),H28,0))</f>
        <v/>
      </c>
      <c r="N28" s="12">
        <f>IF(N(H28)&lt;=0,0,IF(I28&gt;90,H28,0))</f>
        <v/>
      </c>
      <c r="O28" s="14" t="n"/>
      <c r="P28" s="9" t="n"/>
      <c r="Q28" s="12">
        <f>IF(OR(C28="",N(O28)&lt;=0,N(H28)&lt;=0),0,IF($B$4&lt;=C28+N(P28),H28*O28,0))</f>
        <v/>
      </c>
      <c r="R28" s="15">
        <f>IF(C28="","",IF(N(H28)&lt;=0,"Paid",IF($B$4&gt;E28,"Overdue",IF(E28-$B$4&lt;=7,"Due within 7 days","Not yet due"))))</f>
        <v/>
      </c>
    </row>
    <row r="29">
      <c r="A29" s="4" t="n"/>
      <c r="B29" s="4" t="n"/>
      <c r="C29" s="7" t="n"/>
      <c r="D29" s="9" t="n"/>
      <c r="E29" s="10">
        <f>IF(C29="","",C29+N(D29))</f>
        <v/>
      </c>
      <c r="F29" s="11" t="n"/>
      <c r="G29" s="11" t="n"/>
      <c r="H29" s="12">
        <f>IF(F29="","",F29-N(G29))</f>
        <v/>
      </c>
      <c r="I29" s="13">
        <f>IF(OR(C29="",N(H29)&lt;=0),0,MAX(0,$B$4-E29))</f>
        <v/>
      </c>
      <c r="J29" s="12">
        <f>IF(N(H29)&lt;=0,0,IF(I29=0,H29,0))</f>
        <v/>
      </c>
      <c r="K29" s="12">
        <f>IF(N(H29)&lt;=0,0,IF(AND(I29&gt;=1,I29&lt;=30),H29,0))</f>
        <v/>
      </c>
      <c r="L29" s="12">
        <f>IF(N(H29)&lt;=0,0,IF(AND(I29&gt;=31,I29&lt;=60),H29,0))</f>
        <v/>
      </c>
      <c r="M29" s="12">
        <f>IF(N(H29)&lt;=0,0,IF(AND(I29&gt;=61,I29&lt;=90),H29,0))</f>
        <v/>
      </c>
      <c r="N29" s="12">
        <f>IF(N(H29)&lt;=0,0,IF(I29&gt;90,H29,0))</f>
        <v/>
      </c>
      <c r="O29" s="14" t="n"/>
      <c r="P29" s="9" t="n"/>
      <c r="Q29" s="12">
        <f>IF(OR(C29="",N(O29)&lt;=0,N(H29)&lt;=0),0,IF($B$4&lt;=C29+N(P29),H29*O29,0))</f>
        <v/>
      </c>
      <c r="R29" s="15">
        <f>IF(C29="","",IF(N(H29)&lt;=0,"Paid",IF($B$4&gt;E29,"Overdue",IF(E29-$B$4&lt;=7,"Due within 7 days","Not yet due"))))</f>
        <v/>
      </c>
    </row>
    <row r="30">
      <c r="A30" s="4" t="n"/>
      <c r="B30" s="4" t="n"/>
      <c r="C30" s="7" t="n"/>
      <c r="D30" s="9" t="n"/>
      <c r="E30" s="10">
        <f>IF(C30="","",C30+N(D30))</f>
        <v/>
      </c>
      <c r="F30" s="11" t="n"/>
      <c r="G30" s="11" t="n"/>
      <c r="H30" s="12">
        <f>IF(F30="","",F30-N(G30))</f>
        <v/>
      </c>
      <c r="I30" s="13">
        <f>IF(OR(C30="",N(H30)&lt;=0),0,MAX(0,$B$4-E30))</f>
        <v/>
      </c>
      <c r="J30" s="12">
        <f>IF(N(H30)&lt;=0,0,IF(I30=0,H30,0))</f>
        <v/>
      </c>
      <c r="K30" s="12">
        <f>IF(N(H30)&lt;=0,0,IF(AND(I30&gt;=1,I30&lt;=30),H30,0))</f>
        <v/>
      </c>
      <c r="L30" s="12">
        <f>IF(N(H30)&lt;=0,0,IF(AND(I30&gt;=31,I30&lt;=60),H30,0))</f>
        <v/>
      </c>
      <c r="M30" s="12">
        <f>IF(N(H30)&lt;=0,0,IF(AND(I30&gt;=61,I30&lt;=90),H30,0))</f>
        <v/>
      </c>
      <c r="N30" s="12">
        <f>IF(N(H30)&lt;=0,0,IF(I30&gt;90,H30,0))</f>
        <v/>
      </c>
      <c r="O30" s="14" t="n"/>
      <c r="P30" s="9" t="n"/>
      <c r="Q30" s="12">
        <f>IF(OR(C30="",N(O30)&lt;=0,N(H30)&lt;=0),0,IF($B$4&lt;=C30+N(P30),H30*O30,0))</f>
        <v/>
      </c>
      <c r="R30" s="15">
        <f>IF(C30="","",IF(N(H30)&lt;=0,"Paid",IF($B$4&gt;E30,"Overdue",IF(E30-$B$4&lt;=7,"Due within 7 days","Not yet due"))))</f>
        <v/>
      </c>
    </row>
    <row r="31">
      <c r="A31" s="4" t="n"/>
      <c r="B31" s="4" t="n"/>
      <c r="C31" s="7" t="n"/>
      <c r="D31" s="9" t="n"/>
      <c r="E31" s="10">
        <f>IF(C31="","",C31+N(D31))</f>
        <v/>
      </c>
      <c r="F31" s="11" t="n"/>
      <c r="G31" s="11" t="n"/>
      <c r="H31" s="12">
        <f>IF(F31="","",F31-N(G31))</f>
        <v/>
      </c>
      <c r="I31" s="13">
        <f>IF(OR(C31="",N(H31)&lt;=0),0,MAX(0,$B$4-E31))</f>
        <v/>
      </c>
      <c r="J31" s="12">
        <f>IF(N(H31)&lt;=0,0,IF(I31=0,H31,0))</f>
        <v/>
      </c>
      <c r="K31" s="12">
        <f>IF(N(H31)&lt;=0,0,IF(AND(I31&gt;=1,I31&lt;=30),H31,0))</f>
        <v/>
      </c>
      <c r="L31" s="12">
        <f>IF(N(H31)&lt;=0,0,IF(AND(I31&gt;=31,I31&lt;=60),H31,0))</f>
        <v/>
      </c>
      <c r="M31" s="12">
        <f>IF(N(H31)&lt;=0,0,IF(AND(I31&gt;=61,I31&lt;=90),H31,0))</f>
        <v/>
      </c>
      <c r="N31" s="12">
        <f>IF(N(H31)&lt;=0,0,IF(I31&gt;90,H31,0))</f>
        <v/>
      </c>
      <c r="O31" s="14" t="n"/>
      <c r="P31" s="9" t="n"/>
      <c r="Q31" s="12">
        <f>IF(OR(C31="",N(O31)&lt;=0,N(H31)&lt;=0),0,IF($B$4&lt;=C31+N(P31),H31*O31,0))</f>
        <v/>
      </c>
      <c r="R31" s="15">
        <f>IF(C31="","",IF(N(H31)&lt;=0,"Paid",IF($B$4&gt;E31,"Overdue",IF(E31-$B$4&lt;=7,"Due within 7 days","Not yet due"))))</f>
        <v/>
      </c>
    </row>
    <row r="32">
      <c r="A32" s="4" t="n"/>
      <c r="B32" s="4" t="n"/>
      <c r="C32" s="7" t="n"/>
      <c r="D32" s="9" t="n"/>
      <c r="E32" s="10">
        <f>IF(C32="","",C32+N(D32))</f>
        <v/>
      </c>
      <c r="F32" s="11" t="n"/>
      <c r="G32" s="11" t="n"/>
      <c r="H32" s="12">
        <f>IF(F32="","",F32-N(G32))</f>
        <v/>
      </c>
      <c r="I32" s="13">
        <f>IF(OR(C32="",N(H32)&lt;=0),0,MAX(0,$B$4-E32))</f>
        <v/>
      </c>
      <c r="J32" s="12">
        <f>IF(N(H32)&lt;=0,0,IF(I32=0,H32,0))</f>
        <v/>
      </c>
      <c r="K32" s="12">
        <f>IF(N(H32)&lt;=0,0,IF(AND(I32&gt;=1,I32&lt;=30),H32,0))</f>
        <v/>
      </c>
      <c r="L32" s="12">
        <f>IF(N(H32)&lt;=0,0,IF(AND(I32&gt;=31,I32&lt;=60),H32,0))</f>
        <v/>
      </c>
      <c r="M32" s="12">
        <f>IF(N(H32)&lt;=0,0,IF(AND(I32&gt;=61,I32&lt;=90),H32,0))</f>
        <v/>
      </c>
      <c r="N32" s="12">
        <f>IF(N(H32)&lt;=0,0,IF(I32&gt;90,H32,0))</f>
        <v/>
      </c>
      <c r="O32" s="14" t="n"/>
      <c r="P32" s="9" t="n"/>
      <c r="Q32" s="12">
        <f>IF(OR(C32="",N(O32)&lt;=0,N(H32)&lt;=0),0,IF($B$4&lt;=C32+N(P32),H32*O32,0))</f>
        <v/>
      </c>
      <c r="R32" s="15">
        <f>IF(C32="","",IF(N(H32)&lt;=0,"Paid",IF($B$4&gt;E32,"Overdue",IF(E32-$B$4&lt;=7,"Due within 7 days","Not yet due"))))</f>
        <v/>
      </c>
    </row>
    <row r="33">
      <c r="A33" s="4" t="n"/>
      <c r="B33" s="4" t="n"/>
      <c r="C33" s="7" t="n"/>
      <c r="D33" s="9" t="n"/>
      <c r="E33" s="10">
        <f>IF(C33="","",C33+N(D33))</f>
        <v/>
      </c>
      <c r="F33" s="11" t="n"/>
      <c r="G33" s="11" t="n"/>
      <c r="H33" s="12">
        <f>IF(F33="","",F33-N(G33))</f>
        <v/>
      </c>
      <c r="I33" s="13">
        <f>IF(OR(C33="",N(H33)&lt;=0),0,MAX(0,$B$4-E33))</f>
        <v/>
      </c>
      <c r="J33" s="12">
        <f>IF(N(H33)&lt;=0,0,IF(I33=0,H33,0))</f>
        <v/>
      </c>
      <c r="K33" s="12">
        <f>IF(N(H33)&lt;=0,0,IF(AND(I33&gt;=1,I33&lt;=30),H33,0))</f>
        <v/>
      </c>
      <c r="L33" s="12">
        <f>IF(N(H33)&lt;=0,0,IF(AND(I33&gt;=31,I33&lt;=60),H33,0))</f>
        <v/>
      </c>
      <c r="M33" s="12">
        <f>IF(N(H33)&lt;=0,0,IF(AND(I33&gt;=61,I33&lt;=90),H33,0))</f>
        <v/>
      </c>
      <c r="N33" s="12">
        <f>IF(N(H33)&lt;=0,0,IF(I33&gt;90,H33,0))</f>
        <v/>
      </c>
      <c r="O33" s="14" t="n"/>
      <c r="P33" s="9" t="n"/>
      <c r="Q33" s="12">
        <f>IF(OR(C33="",N(O33)&lt;=0,N(H33)&lt;=0),0,IF($B$4&lt;=C33+N(P33),H33*O33,0))</f>
        <v/>
      </c>
      <c r="R33" s="15">
        <f>IF(C33="","",IF(N(H33)&lt;=0,"Paid",IF($B$4&gt;E33,"Overdue",IF(E33-$B$4&lt;=7,"Due within 7 days","Not yet due"))))</f>
        <v/>
      </c>
    </row>
    <row r="34">
      <c r="A34" s="4" t="n"/>
      <c r="B34" s="4" t="n"/>
      <c r="C34" s="7" t="n"/>
      <c r="D34" s="9" t="n"/>
      <c r="E34" s="10">
        <f>IF(C34="","",C34+N(D34))</f>
        <v/>
      </c>
      <c r="F34" s="11" t="n"/>
      <c r="G34" s="11" t="n"/>
      <c r="H34" s="12">
        <f>IF(F34="","",F34-N(G34))</f>
        <v/>
      </c>
      <c r="I34" s="13">
        <f>IF(OR(C34="",N(H34)&lt;=0),0,MAX(0,$B$4-E34))</f>
        <v/>
      </c>
      <c r="J34" s="12">
        <f>IF(N(H34)&lt;=0,0,IF(I34=0,H34,0))</f>
        <v/>
      </c>
      <c r="K34" s="12">
        <f>IF(N(H34)&lt;=0,0,IF(AND(I34&gt;=1,I34&lt;=30),H34,0))</f>
        <v/>
      </c>
      <c r="L34" s="12">
        <f>IF(N(H34)&lt;=0,0,IF(AND(I34&gt;=31,I34&lt;=60),H34,0))</f>
        <v/>
      </c>
      <c r="M34" s="12">
        <f>IF(N(H34)&lt;=0,0,IF(AND(I34&gt;=61,I34&lt;=90),H34,0))</f>
        <v/>
      </c>
      <c r="N34" s="12">
        <f>IF(N(H34)&lt;=0,0,IF(I34&gt;90,H34,0))</f>
        <v/>
      </c>
      <c r="O34" s="14" t="n"/>
      <c r="P34" s="9" t="n"/>
      <c r="Q34" s="12">
        <f>IF(OR(C34="",N(O34)&lt;=0,N(H34)&lt;=0),0,IF($B$4&lt;=C34+N(P34),H34*O34,0))</f>
        <v/>
      </c>
      <c r="R34" s="15">
        <f>IF(C34="","",IF(N(H34)&lt;=0,"Paid",IF($B$4&gt;E34,"Overdue",IF(E34-$B$4&lt;=7,"Due within 7 days","Not yet due"))))</f>
        <v/>
      </c>
    </row>
    <row r="35">
      <c r="A35" s="4" t="n"/>
      <c r="B35" s="4" t="n"/>
      <c r="C35" s="7" t="n"/>
      <c r="D35" s="9" t="n"/>
      <c r="E35" s="10">
        <f>IF(C35="","",C35+N(D35))</f>
        <v/>
      </c>
      <c r="F35" s="11" t="n"/>
      <c r="G35" s="11" t="n"/>
      <c r="H35" s="12">
        <f>IF(F35="","",F35-N(G35))</f>
        <v/>
      </c>
      <c r="I35" s="13">
        <f>IF(OR(C35="",N(H35)&lt;=0),0,MAX(0,$B$4-E35))</f>
        <v/>
      </c>
      <c r="J35" s="12">
        <f>IF(N(H35)&lt;=0,0,IF(I35=0,H35,0))</f>
        <v/>
      </c>
      <c r="K35" s="12">
        <f>IF(N(H35)&lt;=0,0,IF(AND(I35&gt;=1,I35&lt;=30),H35,0))</f>
        <v/>
      </c>
      <c r="L35" s="12">
        <f>IF(N(H35)&lt;=0,0,IF(AND(I35&gt;=31,I35&lt;=60),H35,0))</f>
        <v/>
      </c>
      <c r="M35" s="12">
        <f>IF(N(H35)&lt;=0,0,IF(AND(I35&gt;=61,I35&lt;=90),H35,0))</f>
        <v/>
      </c>
      <c r="N35" s="12">
        <f>IF(N(H35)&lt;=0,0,IF(I35&gt;90,H35,0))</f>
        <v/>
      </c>
      <c r="O35" s="14" t="n"/>
      <c r="P35" s="9" t="n"/>
      <c r="Q35" s="12">
        <f>IF(OR(C35="",N(O35)&lt;=0,N(H35)&lt;=0),0,IF($B$4&lt;=C35+N(P35),H35*O35,0))</f>
        <v/>
      </c>
      <c r="R35" s="15">
        <f>IF(C35="","",IF(N(H35)&lt;=0,"Paid",IF($B$4&gt;E35,"Overdue",IF(E35-$B$4&lt;=7,"Due within 7 days","Not yet due"))))</f>
        <v/>
      </c>
    </row>
    <row r="36">
      <c r="A36" s="4" t="n"/>
      <c r="B36" s="4" t="n"/>
      <c r="C36" s="7" t="n"/>
      <c r="D36" s="9" t="n"/>
      <c r="E36" s="10">
        <f>IF(C36="","",C36+N(D36))</f>
        <v/>
      </c>
      <c r="F36" s="11" t="n"/>
      <c r="G36" s="11" t="n"/>
      <c r="H36" s="12">
        <f>IF(F36="","",F36-N(G36))</f>
        <v/>
      </c>
      <c r="I36" s="13">
        <f>IF(OR(C36="",N(H36)&lt;=0),0,MAX(0,$B$4-E36))</f>
        <v/>
      </c>
      <c r="J36" s="12">
        <f>IF(N(H36)&lt;=0,0,IF(I36=0,H36,0))</f>
        <v/>
      </c>
      <c r="K36" s="12">
        <f>IF(N(H36)&lt;=0,0,IF(AND(I36&gt;=1,I36&lt;=30),H36,0))</f>
        <v/>
      </c>
      <c r="L36" s="12">
        <f>IF(N(H36)&lt;=0,0,IF(AND(I36&gt;=31,I36&lt;=60),H36,0))</f>
        <v/>
      </c>
      <c r="M36" s="12">
        <f>IF(N(H36)&lt;=0,0,IF(AND(I36&gt;=61,I36&lt;=90),H36,0))</f>
        <v/>
      </c>
      <c r="N36" s="12">
        <f>IF(N(H36)&lt;=0,0,IF(I36&gt;90,H36,0))</f>
        <v/>
      </c>
      <c r="O36" s="14" t="n"/>
      <c r="P36" s="9" t="n"/>
      <c r="Q36" s="12">
        <f>IF(OR(C36="",N(O36)&lt;=0,N(H36)&lt;=0),0,IF($B$4&lt;=C36+N(P36),H36*O36,0))</f>
        <v/>
      </c>
      <c r="R36" s="15">
        <f>IF(C36="","",IF(N(H36)&lt;=0,"Paid",IF($B$4&gt;E36,"Overdue",IF(E36-$B$4&lt;=7,"Due within 7 days","Not yet due"))))</f>
        <v/>
      </c>
    </row>
    <row r="37">
      <c r="A37" s="4" t="n"/>
      <c r="B37" s="4" t="n"/>
      <c r="C37" s="7" t="n"/>
      <c r="D37" s="9" t="n"/>
      <c r="E37" s="10">
        <f>IF(C37="","",C37+N(D37))</f>
        <v/>
      </c>
      <c r="F37" s="11" t="n"/>
      <c r="G37" s="11" t="n"/>
      <c r="H37" s="12">
        <f>IF(F37="","",F37-N(G37))</f>
        <v/>
      </c>
      <c r="I37" s="13">
        <f>IF(OR(C37="",N(H37)&lt;=0),0,MAX(0,$B$4-E37))</f>
        <v/>
      </c>
      <c r="J37" s="12">
        <f>IF(N(H37)&lt;=0,0,IF(I37=0,H37,0))</f>
        <v/>
      </c>
      <c r="K37" s="12">
        <f>IF(N(H37)&lt;=0,0,IF(AND(I37&gt;=1,I37&lt;=30),H37,0))</f>
        <v/>
      </c>
      <c r="L37" s="12">
        <f>IF(N(H37)&lt;=0,0,IF(AND(I37&gt;=31,I37&lt;=60),H37,0))</f>
        <v/>
      </c>
      <c r="M37" s="12">
        <f>IF(N(H37)&lt;=0,0,IF(AND(I37&gt;=61,I37&lt;=90),H37,0))</f>
        <v/>
      </c>
      <c r="N37" s="12">
        <f>IF(N(H37)&lt;=0,0,IF(I37&gt;90,H37,0))</f>
        <v/>
      </c>
      <c r="O37" s="14" t="n"/>
      <c r="P37" s="9" t="n"/>
      <c r="Q37" s="12">
        <f>IF(OR(C37="",N(O37)&lt;=0,N(H37)&lt;=0),0,IF($B$4&lt;=C37+N(P37),H37*O37,0))</f>
        <v/>
      </c>
      <c r="R37" s="15">
        <f>IF(C37="","",IF(N(H37)&lt;=0,"Paid",IF($B$4&gt;E37,"Overdue",IF(E37-$B$4&lt;=7,"Due within 7 days","Not yet due"))))</f>
        <v/>
      </c>
    </row>
    <row r="38">
      <c r="A38" s="4" t="n"/>
      <c r="B38" s="4" t="n"/>
      <c r="C38" s="7" t="n"/>
      <c r="D38" s="9" t="n"/>
      <c r="E38" s="10">
        <f>IF(C38="","",C38+N(D38))</f>
        <v/>
      </c>
      <c r="F38" s="11" t="n"/>
      <c r="G38" s="11" t="n"/>
      <c r="H38" s="12">
        <f>IF(F38="","",F38-N(G38))</f>
        <v/>
      </c>
      <c r="I38" s="13">
        <f>IF(OR(C38="",N(H38)&lt;=0),0,MAX(0,$B$4-E38))</f>
        <v/>
      </c>
      <c r="J38" s="12">
        <f>IF(N(H38)&lt;=0,0,IF(I38=0,H38,0))</f>
        <v/>
      </c>
      <c r="K38" s="12">
        <f>IF(N(H38)&lt;=0,0,IF(AND(I38&gt;=1,I38&lt;=30),H38,0))</f>
        <v/>
      </c>
      <c r="L38" s="12">
        <f>IF(N(H38)&lt;=0,0,IF(AND(I38&gt;=31,I38&lt;=60),H38,0))</f>
        <v/>
      </c>
      <c r="M38" s="12">
        <f>IF(N(H38)&lt;=0,0,IF(AND(I38&gt;=61,I38&lt;=90),H38,0))</f>
        <v/>
      </c>
      <c r="N38" s="12">
        <f>IF(N(H38)&lt;=0,0,IF(I38&gt;90,H38,0))</f>
        <v/>
      </c>
      <c r="O38" s="14" t="n"/>
      <c r="P38" s="9" t="n"/>
      <c r="Q38" s="12">
        <f>IF(OR(C38="",N(O38)&lt;=0,N(H38)&lt;=0),0,IF($B$4&lt;=C38+N(P38),H38*O38,0))</f>
        <v/>
      </c>
      <c r="R38" s="15">
        <f>IF(C38="","",IF(N(H38)&lt;=0,"Paid",IF($B$4&gt;E38,"Overdue",IF(E38-$B$4&lt;=7,"Due within 7 days","Not yet due"))))</f>
        <v/>
      </c>
    </row>
    <row r="39">
      <c r="A39" s="4" t="n"/>
      <c r="B39" s="4" t="n"/>
      <c r="C39" s="7" t="n"/>
      <c r="D39" s="9" t="n"/>
      <c r="E39" s="10">
        <f>IF(C39="","",C39+N(D39))</f>
        <v/>
      </c>
      <c r="F39" s="11" t="n"/>
      <c r="G39" s="11" t="n"/>
      <c r="H39" s="12">
        <f>IF(F39="","",F39-N(G39))</f>
        <v/>
      </c>
      <c r="I39" s="13">
        <f>IF(OR(C39="",N(H39)&lt;=0),0,MAX(0,$B$4-E39))</f>
        <v/>
      </c>
      <c r="J39" s="12">
        <f>IF(N(H39)&lt;=0,0,IF(I39=0,H39,0))</f>
        <v/>
      </c>
      <c r="K39" s="12">
        <f>IF(N(H39)&lt;=0,0,IF(AND(I39&gt;=1,I39&lt;=30),H39,0))</f>
        <v/>
      </c>
      <c r="L39" s="12">
        <f>IF(N(H39)&lt;=0,0,IF(AND(I39&gt;=31,I39&lt;=60),H39,0))</f>
        <v/>
      </c>
      <c r="M39" s="12">
        <f>IF(N(H39)&lt;=0,0,IF(AND(I39&gt;=61,I39&lt;=90),H39,0))</f>
        <v/>
      </c>
      <c r="N39" s="12">
        <f>IF(N(H39)&lt;=0,0,IF(I39&gt;90,H39,0))</f>
        <v/>
      </c>
      <c r="O39" s="14" t="n"/>
      <c r="P39" s="9" t="n"/>
      <c r="Q39" s="12">
        <f>IF(OR(C39="",N(O39)&lt;=0,N(H39)&lt;=0),0,IF($B$4&lt;=C39+N(P39),H39*O39,0))</f>
        <v/>
      </c>
      <c r="R39" s="15">
        <f>IF(C39="","",IF(N(H39)&lt;=0,"Paid",IF($B$4&gt;E39,"Overdue",IF(E39-$B$4&lt;=7,"Due within 7 days","Not yet due"))))</f>
        <v/>
      </c>
    </row>
    <row r="40">
      <c r="A40" s="4" t="n"/>
      <c r="B40" s="4" t="n"/>
      <c r="C40" s="7" t="n"/>
      <c r="D40" s="9" t="n"/>
      <c r="E40" s="10">
        <f>IF(C40="","",C40+N(D40))</f>
        <v/>
      </c>
      <c r="F40" s="11" t="n"/>
      <c r="G40" s="11" t="n"/>
      <c r="H40" s="12">
        <f>IF(F40="","",F40-N(G40))</f>
        <v/>
      </c>
      <c r="I40" s="13">
        <f>IF(OR(C40="",N(H40)&lt;=0),0,MAX(0,$B$4-E40))</f>
        <v/>
      </c>
      <c r="J40" s="12">
        <f>IF(N(H40)&lt;=0,0,IF(I40=0,H40,0))</f>
        <v/>
      </c>
      <c r="K40" s="12">
        <f>IF(N(H40)&lt;=0,0,IF(AND(I40&gt;=1,I40&lt;=30),H40,0))</f>
        <v/>
      </c>
      <c r="L40" s="12">
        <f>IF(N(H40)&lt;=0,0,IF(AND(I40&gt;=31,I40&lt;=60),H40,0))</f>
        <v/>
      </c>
      <c r="M40" s="12">
        <f>IF(N(H40)&lt;=0,0,IF(AND(I40&gt;=61,I40&lt;=90),H40,0))</f>
        <v/>
      </c>
      <c r="N40" s="12">
        <f>IF(N(H40)&lt;=0,0,IF(I40&gt;90,H40,0))</f>
        <v/>
      </c>
      <c r="O40" s="14" t="n"/>
      <c r="P40" s="9" t="n"/>
      <c r="Q40" s="12">
        <f>IF(OR(C40="",N(O40)&lt;=0,N(H40)&lt;=0),0,IF($B$4&lt;=C40+N(P40),H40*O40,0))</f>
        <v/>
      </c>
      <c r="R40" s="15">
        <f>IF(C40="","",IF(N(H40)&lt;=0,"Paid",IF($B$4&gt;E40,"Overdue",IF(E40-$B$4&lt;=7,"Due within 7 days","Not yet due"))))</f>
        <v/>
      </c>
    </row>
    <row r="41">
      <c r="A41" s="4" t="n"/>
      <c r="B41" s="4" t="n"/>
      <c r="C41" s="7" t="n"/>
      <c r="D41" s="9" t="n"/>
      <c r="E41" s="10">
        <f>IF(C41="","",C41+N(D41))</f>
        <v/>
      </c>
      <c r="F41" s="11" t="n"/>
      <c r="G41" s="11" t="n"/>
      <c r="H41" s="12">
        <f>IF(F41="","",F41-N(G41))</f>
        <v/>
      </c>
      <c r="I41" s="13">
        <f>IF(OR(C41="",N(H41)&lt;=0),0,MAX(0,$B$4-E41))</f>
        <v/>
      </c>
      <c r="J41" s="12">
        <f>IF(N(H41)&lt;=0,0,IF(I41=0,H41,0))</f>
        <v/>
      </c>
      <c r="K41" s="12">
        <f>IF(N(H41)&lt;=0,0,IF(AND(I41&gt;=1,I41&lt;=30),H41,0))</f>
        <v/>
      </c>
      <c r="L41" s="12">
        <f>IF(N(H41)&lt;=0,0,IF(AND(I41&gt;=31,I41&lt;=60),H41,0))</f>
        <v/>
      </c>
      <c r="M41" s="12">
        <f>IF(N(H41)&lt;=0,0,IF(AND(I41&gt;=61,I41&lt;=90),H41,0))</f>
        <v/>
      </c>
      <c r="N41" s="12">
        <f>IF(N(H41)&lt;=0,0,IF(I41&gt;90,H41,0))</f>
        <v/>
      </c>
      <c r="O41" s="14" t="n"/>
      <c r="P41" s="9" t="n"/>
      <c r="Q41" s="12">
        <f>IF(OR(C41="",N(O41)&lt;=0,N(H41)&lt;=0),0,IF($B$4&lt;=C41+N(P41),H41*O41,0))</f>
        <v/>
      </c>
      <c r="R41" s="15">
        <f>IF(C41="","",IF(N(H41)&lt;=0,"Paid",IF($B$4&gt;E41,"Overdue",IF(E41-$B$4&lt;=7,"Due within 7 days","Not yet due"))))</f>
        <v/>
      </c>
    </row>
    <row r="42">
      <c r="A42" s="4" t="n"/>
      <c r="B42" s="4" t="n"/>
      <c r="C42" s="7" t="n"/>
      <c r="D42" s="9" t="n"/>
      <c r="E42" s="10">
        <f>IF(C42="","",C42+N(D42))</f>
        <v/>
      </c>
      <c r="F42" s="11" t="n"/>
      <c r="G42" s="11" t="n"/>
      <c r="H42" s="12">
        <f>IF(F42="","",F42-N(G42))</f>
        <v/>
      </c>
      <c r="I42" s="13">
        <f>IF(OR(C42="",N(H42)&lt;=0),0,MAX(0,$B$4-E42))</f>
        <v/>
      </c>
      <c r="J42" s="12">
        <f>IF(N(H42)&lt;=0,0,IF(I42=0,H42,0))</f>
        <v/>
      </c>
      <c r="K42" s="12">
        <f>IF(N(H42)&lt;=0,0,IF(AND(I42&gt;=1,I42&lt;=30),H42,0))</f>
        <v/>
      </c>
      <c r="L42" s="12">
        <f>IF(N(H42)&lt;=0,0,IF(AND(I42&gt;=31,I42&lt;=60),H42,0))</f>
        <v/>
      </c>
      <c r="M42" s="12">
        <f>IF(N(H42)&lt;=0,0,IF(AND(I42&gt;=61,I42&lt;=90),H42,0))</f>
        <v/>
      </c>
      <c r="N42" s="12">
        <f>IF(N(H42)&lt;=0,0,IF(I42&gt;90,H42,0))</f>
        <v/>
      </c>
      <c r="O42" s="14" t="n"/>
      <c r="P42" s="9" t="n"/>
      <c r="Q42" s="12">
        <f>IF(OR(C42="",N(O42)&lt;=0,N(H42)&lt;=0),0,IF($B$4&lt;=C42+N(P42),H42*O42,0))</f>
        <v/>
      </c>
      <c r="R42" s="15">
        <f>IF(C42="","",IF(N(H42)&lt;=0,"Paid",IF($B$4&gt;E42,"Overdue",IF(E42-$B$4&lt;=7,"Due within 7 days","Not yet due"))))</f>
        <v/>
      </c>
    </row>
    <row r="43">
      <c r="A43" s="4" t="n"/>
      <c r="B43" s="4" t="n"/>
      <c r="C43" s="7" t="n"/>
      <c r="D43" s="9" t="n"/>
      <c r="E43" s="10">
        <f>IF(C43="","",C43+N(D43))</f>
        <v/>
      </c>
      <c r="F43" s="11" t="n"/>
      <c r="G43" s="11" t="n"/>
      <c r="H43" s="12">
        <f>IF(F43="","",F43-N(G43))</f>
        <v/>
      </c>
      <c r="I43" s="13">
        <f>IF(OR(C43="",N(H43)&lt;=0),0,MAX(0,$B$4-E43))</f>
        <v/>
      </c>
      <c r="J43" s="12">
        <f>IF(N(H43)&lt;=0,0,IF(I43=0,H43,0))</f>
        <v/>
      </c>
      <c r="K43" s="12">
        <f>IF(N(H43)&lt;=0,0,IF(AND(I43&gt;=1,I43&lt;=30),H43,0))</f>
        <v/>
      </c>
      <c r="L43" s="12">
        <f>IF(N(H43)&lt;=0,0,IF(AND(I43&gt;=31,I43&lt;=60),H43,0))</f>
        <v/>
      </c>
      <c r="M43" s="12">
        <f>IF(N(H43)&lt;=0,0,IF(AND(I43&gt;=61,I43&lt;=90),H43,0))</f>
        <v/>
      </c>
      <c r="N43" s="12">
        <f>IF(N(H43)&lt;=0,0,IF(I43&gt;90,H43,0))</f>
        <v/>
      </c>
      <c r="O43" s="14" t="n"/>
      <c r="P43" s="9" t="n"/>
      <c r="Q43" s="12">
        <f>IF(OR(C43="",N(O43)&lt;=0,N(H43)&lt;=0),0,IF($B$4&lt;=C43+N(P43),H43*O43,0))</f>
        <v/>
      </c>
      <c r="R43" s="15">
        <f>IF(C43="","",IF(N(H43)&lt;=0,"Paid",IF($B$4&gt;E43,"Overdue",IF(E43-$B$4&lt;=7,"Due within 7 days","Not yet due"))))</f>
        <v/>
      </c>
    </row>
    <row r="44">
      <c r="A44" s="4" t="n"/>
      <c r="B44" s="4" t="n"/>
      <c r="C44" s="7" t="n"/>
      <c r="D44" s="9" t="n"/>
      <c r="E44" s="10">
        <f>IF(C44="","",C44+N(D44))</f>
        <v/>
      </c>
      <c r="F44" s="11" t="n"/>
      <c r="G44" s="11" t="n"/>
      <c r="H44" s="12">
        <f>IF(F44="","",F44-N(G44))</f>
        <v/>
      </c>
      <c r="I44" s="13">
        <f>IF(OR(C44="",N(H44)&lt;=0),0,MAX(0,$B$4-E44))</f>
        <v/>
      </c>
      <c r="J44" s="12">
        <f>IF(N(H44)&lt;=0,0,IF(I44=0,H44,0))</f>
        <v/>
      </c>
      <c r="K44" s="12">
        <f>IF(N(H44)&lt;=0,0,IF(AND(I44&gt;=1,I44&lt;=30),H44,0))</f>
        <v/>
      </c>
      <c r="L44" s="12">
        <f>IF(N(H44)&lt;=0,0,IF(AND(I44&gt;=31,I44&lt;=60),H44,0))</f>
        <v/>
      </c>
      <c r="M44" s="12">
        <f>IF(N(H44)&lt;=0,0,IF(AND(I44&gt;=61,I44&lt;=90),H44,0))</f>
        <v/>
      </c>
      <c r="N44" s="12">
        <f>IF(N(H44)&lt;=0,0,IF(I44&gt;90,H44,0))</f>
        <v/>
      </c>
      <c r="O44" s="14" t="n"/>
      <c r="P44" s="9" t="n"/>
      <c r="Q44" s="12">
        <f>IF(OR(C44="",N(O44)&lt;=0,N(H44)&lt;=0),0,IF($B$4&lt;=C44+N(P44),H44*O44,0))</f>
        <v/>
      </c>
      <c r="R44" s="15">
        <f>IF(C44="","",IF(N(H44)&lt;=0,"Paid",IF($B$4&gt;E44,"Overdue",IF(E44-$B$4&lt;=7,"Due within 7 days","Not yet due"))))</f>
        <v/>
      </c>
    </row>
    <row r="45">
      <c r="A45" s="4" t="n"/>
      <c r="B45" s="4" t="n"/>
      <c r="C45" s="7" t="n"/>
      <c r="D45" s="9" t="n"/>
      <c r="E45" s="10">
        <f>IF(C45="","",C45+N(D45))</f>
        <v/>
      </c>
      <c r="F45" s="11" t="n"/>
      <c r="G45" s="11" t="n"/>
      <c r="H45" s="12">
        <f>IF(F45="","",F45-N(G45))</f>
        <v/>
      </c>
      <c r="I45" s="13">
        <f>IF(OR(C45="",N(H45)&lt;=0),0,MAX(0,$B$4-E45))</f>
        <v/>
      </c>
      <c r="J45" s="12">
        <f>IF(N(H45)&lt;=0,0,IF(I45=0,H45,0))</f>
        <v/>
      </c>
      <c r="K45" s="12">
        <f>IF(N(H45)&lt;=0,0,IF(AND(I45&gt;=1,I45&lt;=30),H45,0))</f>
        <v/>
      </c>
      <c r="L45" s="12">
        <f>IF(N(H45)&lt;=0,0,IF(AND(I45&gt;=31,I45&lt;=60),H45,0))</f>
        <v/>
      </c>
      <c r="M45" s="12">
        <f>IF(N(H45)&lt;=0,0,IF(AND(I45&gt;=61,I45&lt;=90),H45,0))</f>
        <v/>
      </c>
      <c r="N45" s="12">
        <f>IF(N(H45)&lt;=0,0,IF(I45&gt;90,H45,0))</f>
        <v/>
      </c>
      <c r="O45" s="14" t="n"/>
      <c r="P45" s="9" t="n"/>
      <c r="Q45" s="12">
        <f>IF(OR(C45="",N(O45)&lt;=0,N(H45)&lt;=0),0,IF($B$4&lt;=C45+N(P45),H45*O45,0))</f>
        <v/>
      </c>
      <c r="R45" s="15">
        <f>IF(C45="","",IF(N(H45)&lt;=0,"Paid",IF($B$4&gt;E45,"Overdue",IF(E45-$B$4&lt;=7,"Due within 7 days","Not yet due"))))</f>
        <v/>
      </c>
    </row>
    <row r="46">
      <c r="A46" s="4" t="n"/>
      <c r="B46" s="4" t="n"/>
      <c r="C46" s="7" t="n"/>
      <c r="D46" s="9" t="n"/>
      <c r="E46" s="10">
        <f>IF(C46="","",C46+N(D46))</f>
        <v/>
      </c>
      <c r="F46" s="11" t="n"/>
      <c r="G46" s="11" t="n"/>
      <c r="H46" s="12">
        <f>IF(F46="","",F46-N(G46))</f>
        <v/>
      </c>
      <c r="I46" s="13">
        <f>IF(OR(C46="",N(H46)&lt;=0),0,MAX(0,$B$4-E46))</f>
        <v/>
      </c>
      <c r="J46" s="12">
        <f>IF(N(H46)&lt;=0,0,IF(I46=0,H46,0))</f>
        <v/>
      </c>
      <c r="K46" s="12">
        <f>IF(N(H46)&lt;=0,0,IF(AND(I46&gt;=1,I46&lt;=30),H46,0))</f>
        <v/>
      </c>
      <c r="L46" s="12">
        <f>IF(N(H46)&lt;=0,0,IF(AND(I46&gt;=31,I46&lt;=60),H46,0))</f>
        <v/>
      </c>
      <c r="M46" s="12">
        <f>IF(N(H46)&lt;=0,0,IF(AND(I46&gt;=61,I46&lt;=90),H46,0))</f>
        <v/>
      </c>
      <c r="N46" s="12">
        <f>IF(N(H46)&lt;=0,0,IF(I46&gt;90,H46,0))</f>
        <v/>
      </c>
      <c r="O46" s="14" t="n"/>
      <c r="P46" s="9" t="n"/>
      <c r="Q46" s="12">
        <f>IF(OR(C46="",N(O46)&lt;=0,N(H46)&lt;=0),0,IF($B$4&lt;=C46+N(P46),H46*O46,0))</f>
        <v/>
      </c>
      <c r="R46" s="15">
        <f>IF(C46="","",IF(N(H46)&lt;=0,"Paid",IF($B$4&gt;E46,"Overdue",IF(E46-$B$4&lt;=7,"Due within 7 days","Not yet due"))))</f>
        <v/>
      </c>
    </row>
    <row r="47">
      <c r="A47" s="16" t="inlineStr">
        <is>
          <t>TOTALS</t>
        </is>
      </c>
      <c r="B47" s="17" t="n"/>
      <c r="C47" s="17" t="n"/>
      <c r="D47" s="17" t="n"/>
      <c r="E47" s="17" t="n"/>
      <c r="F47" s="18">
        <f>SUM(F7:F46)</f>
        <v/>
      </c>
      <c r="G47" s="18">
        <f>SUM(G7:G46)</f>
        <v/>
      </c>
      <c r="H47" s="18">
        <f>SUM(H7:H46)</f>
        <v/>
      </c>
      <c r="I47" s="17" t="n"/>
      <c r="J47" s="18">
        <f>SUM(J7:J46)</f>
        <v/>
      </c>
      <c r="K47" s="18">
        <f>SUM(K7:K46)</f>
        <v/>
      </c>
      <c r="L47" s="18">
        <f>SUM(L7:L46)</f>
        <v/>
      </c>
      <c r="M47" s="18">
        <f>SUM(M7:M46)</f>
        <v/>
      </c>
      <c r="N47" s="18">
        <f>SUM(N7:N46)</f>
        <v/>
      </c>
      <c r="O47" s="17" t="n"/>
      <c r="P47" s="17" t="n"/>
      <c r="Q47" s="18">
        <f>SUM(Q7:Q46)</f>
        <v/>
      </c>
      <c r="R47" s="17" t="n"/>
    </row>
    <row r="48">
      <c r="A48" s="3" t="inlineStr">
        <is>
          <t>% of balance due</t>
        </is>
      </c>
      <c r="J48" s="19">
        <f>IFERROR(J47/$H$47,0)</f>
        <v/>
      </c>
      <c r="K48" s="19">
        <f>IFERROR(K47/$H$47,0)</f>
        <v/>
      </c>
      <c r="L48" s="19">
        <f>IFERROR(L47/$H$47,0)</f>
        <v/>
      </c>
      <c r="M48" s="19">
        <f>IFERROR(M47/$H$47,0)</f>
        <v/>
      </c>
      <c r="N48" s="19">
        <f>IFERROR(N47/$H$47,0)</f>
        <v/>
      </c>
    </row>
    <row r="50">
      <c r="A50" s="20" t="inlineStr">
        <is>
          <t>Free template from Drip Capital (www.dripcapital.com). Yellow cells are inputs; everything else calculates automatically.</t>
        </is>
      </c>
    </row>
  </sheetData>
  <mergeCells count="4">
    <mergeCell ref="A2:R2"/>
    <mergeCell ref="B3:D3"/>
    <mergeCell ref="A1:R1"/>
    <mergeCell ref="A50:R50"/>
  </mergeCells>
  <conditionalFormatting sqref="R7:R46">
    <cfRule type="expression" priority="1" dxfId="0">
      <formula>R7="Overdue"</formula>
    </cfRule>
  </conditionalFormatting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50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9" customWidth="1" min="4" max="4"/>
    <col width="12" customWidth="1" min="5" max="5"/>
    <col width="14" customWidth="1" min="6" max="6"/>
    <col width="13" customWidth="1" min="7" max="7"/>
    <col width="14" customWidth="1" min="8" max="8"/>
    <col width="10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1" customWidth="1" min="15" max="15"/>
    <col width="10" customWidth="1" min="16" max="16"/>
    <col width="16" customWidth="1" min="17" max="17"/>
    <col width="16" customWidth="1" min="18" max="18"/>
  </cols>
  <sheetData>
    <row r="1" ht="26" customHeight="1">
      <c r="A1" s="1" t="inlineStr">
        <is>
          <t>ACCOUNTS PAYABLE AGING AND TRACKER</t>
        </is>
      </c>
    </row>
    <row r="2">
      <c r="A2" s="2" t="inlineStr">
        <is>
          <t>Track bills you owe by due date. Enter the as-of date and invoices; balances, days past due and aging buckets calculate automatically.</t>
        </is>
      </c>
    </row>
    <row r="3">
      <c r="A3" s="3" t="inlineStr">
        <is>
          <t>Company</t>
        </is>
      </c>
      <c r="B3" s="4" t="inlineStr">
        <is>
          <t>Acme Imports LLC</t>
        </is>
      </c>
      <c r="C3" s="5" t="n"/>
      <c r="D3" s="6" t="n"/>
    </row>
    <row r="4">
      <c r="A4" s="3" t="inlineStr">
        <is>
          <t>As-of date</t>
        </is>
      </c>
      <c r="B4" s="7" t="n">
        <v>46203</v>
      </c>
    </row>
    <row r="6" ht="42" customHeight="1">
      <c r="A6" s="8" t="inlineStr">
        <is>
          <t>Vendor</t>
        </is>
      </c>
      <c r="B6" s="8" t="inlineStr">
        <is>
          <t>Invoice no.</t>
        </is>
      </c>
      <c r="C6" s="8" t="inlineStr">
        <is>
          <t>Invoice date</t>
        </is>
      </c>
      <c r="D6" s="8" t="inlineStr">
        <is>
          <t>Terms (days)</t>
        </is>
      </c>
      <c r="E6" s="8" t="inlineStr">
        <is>
          <t>Due date</t>
        </is>
      </c>
      <c r="F6" s="8" t="inlineStr">
        <is>
          <t>Invoice amount</t>
        </is>
      </c>
      <c r="G6" s="8" t="inlineStr">
        <is>
          <t>Amount paid</t>
        </is>
      </c>
      <c r="H6" s="8" t="inlineStr">
        <is>
          <t>Balance due</t>
        </is>
      </c>
      <c r="I6" s="8" t="inlineStr">
        <is>
          <t>Days past due</t>
        </is>
      </c>
      <c r="J6" s="8" t="inlineStr">
        <is>
          <t>Current</t>
        </is>
      </c>
      <c r="K6" s="8" t="inlineStr">
        <is>
          <t>1-30 days</t>
        </is>
      </c>
      <c r="L6" s="8" t="inlineStr">
        <is>
          <t>31-60 days</t>
        </is>
      </c>
      <c r="M6" s="8" t="inlineStr">
        <is>
          <t>61-90 days</t>
        </is>
      </c>
      <c r="N6" s="8" t="inlineStr">
        <is>
          <t>Over 90 days</t>
        </is>
      </c>
      <c r="O6" s="8" t="inlineStr">
        <is>
          <t>Early-pay discount %</t>
        </is>
      </c>
      <c r="P6" s="8" t="inlineStr">
        <is>
          <t>Discount days</t>
        </is>
      </c>
      <c r="Q6" s="8" t="inlineStr">
        <is>
          <t>Discount saving if paid by discount date</t>
        </is>
      </c>
      <c r="R6" s="8" t="inlineStr">
        <is>
          <t>Status</t>
        </is>
      </c>
    </row>
    <row r="7">
      <c r="A7" s="4" t="inlineStr">
        <is>
          <t>Laredo Valve Co.</t>
        </is>
      </c>
      <c r="B7" s="4" t="inlineStr">
        <is>
          <t>LV-2211</t>
        </is>
      </c>
      <c r="C7" s="7" t="n">
        <v>46193</v>
      </c>
      <c r="D7" s="9" t="n">
        <v>30</v>
      </c>
      <c r="E7" s="10">
        <f>IF(C7="","",C7+N(D7))</f>
        <v/>
      </c>
      <c r="F7" s="11" t="n">
        <v>18400</v>
      </c>
      <c r="G7" s="11" t="n">
        <v>0</v>
      </c>
      <c r="H7" s="12">
        <f>IF(F7="","",F7-N(G7))</f>
        <v/>
      </c>
      <c r="I7" s="13">
        <f>IF(OR(C7="",N(H7)&lt;=0),0,MAX(0,$B$4-E7))</f>
        <v/>
      </c>
      <c r="J7" s="12">
        <f>IF(N(H7)&lt;=0,0,IF(I7=0,H7,0))</f>
        <v/>
      </c>
      <c r="K7" s="12">
        <f>IF(N(H7)&lt;=0,0,IF(AND(I7&gt;=1,I7&lt;=30),H7,0))</f>
        <v/>
      </c>
      <c r="L7" s="12">
        <f>IF(N(H7)&lt;=0,0,IF(AND(I7&gt;=31,I7&lt;=60),H7,0))</f>
        <v/>
      </c>
      <c r="M7" s="12">
        <f>IF(N(H7)&lt;=0,0,IF(AND(I7&gt;=61,I7&lt;=90),H7,0))</f>
        <v/>
      </c>
      <c r="N7" s="12">
        <f>IF(N(H7)&lt;=0,0,IF(I7&gt;90,H7,0))</f>
        <v/>
      </c>
      <c r="O7" s="14" t="n">
        <v>0.02</v>
      </c>
      <c r="P7" s="9" t="n">
        <v>10</v>
      </c>
      <c r="Q7" s="12">
        <f>IF(OR(C7="",N(O7)&lt;=0,N(H7)&lt;=0),0,IF($B$4&lt;=C7+N(P7),H7*O7,0))</f>
        <v/>
      </c>
      <c r="R7" s="15">
        <f>IF(C7="","",IF(N(H7)&lt;=0,"Paid",IF($B$4&gt;E7,"Overdue",IF(E7-$B$4&lt;=7,"Due within 7 days","Not yet due"))))</f>
        <v/>
      </c>
    </row>
    <row r="8">
      <c r="A8" s="4" t="inlineStr">
        <is>
          <t>Delta Supply Co.</t>
        </is>
      </c>
      <c r="B8" s="4" t="inlineStr">
        <is>
          <t>DS-9081</t>
        </is>
      </c>
      <c r="C8" s="7" t="n">
        <v>46167</v>
      </c>
      <c r="D8" s="9" t="n">
        <v>30</v>
      </c>
      <c r="E8" s="10">
        <f>IF(C8="","",C8+N(D8))</f>
        <v/>
      </c>
      <c r="F8" s="11" t="n">
        <v>7250</v>
      </c>
      <c r="G8" s="11" t="n">
        <v>0</v>
      </c>
      <c r="H8" s="12">
        <f>IF(F8="","",F8-N(G8))</f>
        <v/>
      </c>
      <c r="I8" s="13">
        <f>IF(OR(C8="",N(H8)&lt;=0),0,MAX(0,$B$4-E8))</f>
        <v/>
      </c>
      <c r="J8" s="12">
        <f>IF(N(H8)&lt;=0,0,IF(I8=0,H8,0))</f>
        <v/>
      </c>
      <c r="K8" s="12">
        <f>IF(N(H8)&lt;=0,0,IF(AND(I8&gt;=1,I8&lt;=30),H8,0))</f>
        <v/>
      </c>
      <c r="L8" s="12">
        <f>IF(N(H8)&lt;=0,0,IF(AND(I8&gt;=31,I8&lt;=60),H8,0))</f>
        <v/>
      </c>
      <c r="M8" s="12">
        <f>IF(N(H8)&lt;=0,0,IF(AND(I8&gt;=61,I8&lt;=90),H8,0))</f>
        <v/>
      </c>
      <c r="N8" s="12">
        <f>IF(N(H8)&lt;=0,0,IF(I8&gt;90,H8,0))</f>
        <v/>
      </c>
      <c r="O8" s="14" t="n">
        <v>0</v>
      </c>
      <c r="P8" s="9" t="n">
        <v>0</v>
      </c>
      <c r="Q8" s="12">
        <f>IF(OR(C8="",N(O8)&lt;=0,N(H8)&lt;=0),0,IF($B$4&lt;=C8+N(P8),H8*O8,0))</f>
        <v/>
      </c>
      <c r="R8" s="15">
        <f>IF(C8="","",IF(N(H8)&lt;=0,"Paid",IF($B$4&gt;E8,"Overdue",IF(E8-$B$4&lt;=7,"Due within 7 days","Not yet due"))))</f>
        <v/>
      </c>
    </row>
    <row r="9">
      <c r="A9" s="4" t="inlineStr">
        <is>
          <t>Metro Metals</t>
        </is>
      </c>
      <c r="B9" s="4" t="inlineStr">
        <is>
          <t>MM-445</t>
        </is>
      </c>
      <c r="C9" s="7" t="n">
        <v>46147</v>
      </c>
      <c r="D9" s="9" t="n">
        <v>30</v>
      </c>
      <c r="E9" s="10">
        <f>IF(C9="","",C9+N(D9))</f>
        <v/>
      </c>
      <c r="F9" s="11" t="n">
        <v>12900</v>
      </c>
      <c r="G9" s="11" t="n">
        <v>5000</v>
      </c>
      <c r="H9" s="12">
        <f>IF(F9="","",F9-N(G9))</f>
        <v/>
      </c>
      <c r="I9" s="13">
        <f>IF(OR(C9="",N(H9)&lt;=0),0,MAX(0,$B$4-E9))</f>
        <v/>
      </c>
      <c r="J9" s="12">
        <f>IF(N(H9)&lt;=0,0,IF(I9=0,H9,0))</f>
        <v/>
      </c>
      <c r="K9" s="12">
        <f>IF(N(H9)&lt;=0,0,IF(AND(I9&gt;=1,I9&lt;=30),H9,0))</f>
        <v/>
      </c>
      <c r="L9" s="12">
        <f>IF(N(H9)&lt;=0,0,IF(AND(I9&gt;=31,I9&lt;=60),H9,0))</f>
        <v/>
      </c>
      <c r="M9" s="12">
        <f>IF(N(H9)&lt;=0,0,IF(AND(I9&gt;=61,I9&lt;=90),H9,0))</f>
        <v/>
      </c>
      <c r="N9" s="12">
        <f>IF(N(H9)&lt;=0,0,IF(I9&gt;90,H9,0))</f>
        <v/>
      </c>
      <c r="O9" s="14" t="n">
        <v>0</v>
      </c>
      <c r="P9" s="9" t="n">
        <v>0</v>
      </c>
      <c r="Q9" s="12">
        <f>IF(OR(C9="",N(O9)&lt;=0,N(H9)&lt;=0),0,IF($B$4&lt;=C9+N(P9),H9*O9,0))</f>
        <v/>
      </c>
      <c r="R9" s="15">
        <f>IF(C9="","",IF(N(H9)&lt;=0,"Paid",IF($B$4&gt;E9,"Overdue",IF(E9-$B$4&lt;=7,"Due within 7 days","Not yet due"))))</f>
        <v/>
      </c>
    </row>
    <row r="10">
      <c r="A10" s="4" t="inlineStr">
        <is>
          <t>Pacific Freight LLC</t>
        </is>
      </c>
      <c r="B10" s="4" t="inlineStr">
        <is>
          <t>PF-1187</t>
        </is>
      </c>
      <c r="C10" s="7" t="n">
        <v>46130</v>
      </c>
      <c r="D10" s="9" t="n">
        <v>30</v>
      </c>
      <c r="E10" s="10">
        <f>IF(C10="","",C10+N(D10))</f>
        <v/>
      </c>
      <c r="F10" s="11" t="n">
        <v>4300</v>
      </c>
      <c r="G10" s="11" t="n">
        <v>0</v>
      </c>
      <c r="H10" s="12">
        <f>IF(F10="","",F10-N(G10))</f>
        <v/>
      </c>
      <c r="I10" s="13">
        <f>IF(OR(C10="",N(H10)&lt;=0),0,MAX(0,$B$4-E10))</f>
        <v/>
      </c>
      <c r="J10" s="12">
        <f>IF(N(H10)&lt;=0,0,IF(I10=0,H10,0))</f>
        <v/>
      </c>
      <c r="K10" s="12">
        <f>IF(N(H10)&lt;=0,0,IF(AND(I10&gt;=1,I10&lt;=30),H10,0))</f>
        <v/>
      </c>
      <c r="L10" s="12">
        <f>IF(N(H10)&lt;=0,0,IF(AND(I10&gt;=31,I10&lt;=60),H10,0))</f>
        <v/>
      </c>
      <c r="M10" s="12">
        <f>IF(N(H10)&lt;=0,0,IF(AND(I10&gt;=61,I10&lt;=90),H10,0))</f>
        <v/>
      </c>
      <c r="N10" s="12">
        <f>IF(N(H10)&lt;=0,0,IF(I10&gt;90,H10,0))</f>
        <v/>
      </c>
      <c r="O10" s="14" t="n">
        <v>0</v>
      </c>
      <c r="P10" s="9" t="n">
        <v>0</v>
      </c>
      <c r="Q10" s="12">
        <f>IF(OR(C10="",N(O10)&lt;=0,N(H10)&lt;=0),0,IF($B$4&lt;=C10+N(P10),H10*O10,0))</f>
        <v/>
      </c>
      <c r="R10" s="15">
        <f>IF(C10="","",IF(N(H10)&lt;=0,"Paid",IF($B$4&gt;E10,"Overdue",IF(E10-$B$4&lt;=7,"Due within 7 days","Not yet due"))))</f>
        <v/>
      </c>
    </row>
    <row r="11">
      <c r="A11" s="4" t="inlineStr">
        <is>
          <t>GaugeTech</t>
        </is>
      </c>
      <c r="B11" s="4" t="inlineStr">
        <is>
          <t>GT-302</t>
        </is>
      </c>
      <c r="C11" s="7" t="n">
        <v>46198</v>
      </c>
      <c r="D11" s="9" t="n">
        <v>45</v>
      </c>
      <c r="E11" s="10">
        <f>IF(C11="","",C11+N(D11))</f>
        <v/>
      </c>
      <c r="F11" s="11" t="n">
        <v>3100</v>
      </c>
      <c r="G11" s="11" t="n">
        <v>0</v>
      </c>
      <c r="H11" s="12">
        <f>IF(F11="","",F11-N(G11))</f>
        <v/>
      </c>
      <c r="I11" s="13">
        <f>IF(OR(C11="",N(H11)&lt;=0),0,MAX(0,$B$4-E11))</f>
        <v/>
      </c>
      <c r="J11" s="12">
        <f>IF(N(H11)&lt;=0,0,IF(I11=0,H11,0))</f>
        <v/>
      </c>
      <c r="K11" s="12">
        <f>IF(N(H11)&lt;=0,0,IF(AND(I11&gt;=1,I11&lt;=30),H11,0))</f>
        <v/>
      </c>
      <c r="L11" s="12">
        <f>IF(N(H11)&lt;=0,0,IF(AND(I11&gt;=31,I11&lt;=60),H11,0))</f>
        <v/>
      </c>
      <c r="M11" s="12">
        <f>IF(N(H11)&lt;=0,0,IF(AND(I11&gt;=61,I11&lt;=90),H11,0))</f>
        <v/>
      </c>
      <c r="N11" s="12">
        <f>IF(N(H11)&lt;=0,0,IF(I11&gt;90,H11,0))</f>
        <v/>
      </c>
      <c r="O11" s="14" t="n">
        <v>0.01</v>
      </c>
      <c r="P11" s="9" t="n">
        <v>10</v>
      </c>
      <c r="Q11" s="12">
        <f>IF(OR(C11="",N(O11)&lt;=0,N(H11)&lt;=0),0,IF($B$4&lt;=C11+N(P11),H11*O11,0))</f>
        <v/>
      </c>
      <c r="R11" s="15">
        <f>IF(C11="","",IF(N(H11)&lt;=0,"Paid",IF($B$4&gt;E11,"Overdue",IF(E11-$B$4&lt;=7,"Due within 7 days","Not yet due"))))</f>
        <v/>
      </c>
    </row>
    <row r="12">
      <c r="A12" s="4" t="inlineStr">
        <is>
          <t>Shenzhen Parts Ltd.</t>
        </is>
      </c>
      <c r="B12" s="4" t="inlineStr">
        <is>
          <t>SP-7730</t>
        </is>
      </c>
      <c r="C12" s="7" t="n">
        <v>46091</v>
      </c>
      <c r="D12" s="9" t="n">
        <v>60</v>
      </c>
      <c r="E12" s="10">
        <f>IF(C12="","",C12+N(D12))</f>
        <v/>
      </c>
      <c r="F12" s="11" t="n">
        <v>26500</v>
      </c>
      <c r="G12" s="11" t="n">
        <v>10000</v>
      </c>
      <c r="H12" s="12">
        <f>IF(F12="","",F12-N(G12))</f>
        <v/>
      </c>
      <c r="I12" s="13">
        <f>IF(OR(C12="",N(H12)&lt;=0),0,MAX(0,$B$4-E12))</f>
        <v/>
      </c>
      <c r="J12" s="12">
        <f>IF(N(H12)&lt;=0,0,IF(I12=0,H12,0))</f>
        <v/>
      </c>
      <c r="K12" s="12">
        <f>IF(N(H12)&lt;=0,0,IF(AND(I12&gt;=1,I12&lt;=30),H12,0))</f>
        <v/>
      </c>
      <c r="L12" s="12">
        <f>IF(N(H12)&lt;=0,0,IF(AND(I12&gt;=31,I12&lt;=60),H12,0))</f>
        <v/>
      </c>
      <c r="M12" s="12">
        <f>IF(N(H12)&lt;=0,0,IF(AND(I12&gt;=61,I12&lt;=90),H12,0))</f>
        <v/>
      </c>
      <c r="N12" s="12">
        <f>IF(N(H12)&lt;=0,0,IF(I12&gt;90,H12,0))</f>
        <v/>
      </c>
      <c r="O12" s="14" t="n">
        <v>0</v>
      </c>
      <c r="P12" s="9" t="n">
        <v>0</v>
      </c>
      <c r="Q12" s="12">
        <f>IF(OR(C12="",N(O12)&lt;=0,N(H12)&lt;=0),0,IF($B$4&lt;=C12+N(P12),H12*O12,0))</f>
        <v/>
      </c>
      <c r="R12" s="15">
        <f>IF(C12="","",IF(N(H12)&lt;=0,"Paid",IF($B$4&gt;E12,"Overdue",IF(E12-$B$4&lt;=7,"Due within 7 days","Not yet due"))))</f>
        <v/>
      </c>
    </row>
    <row r="13">
      <c r="A13" s="4" t="inlineStr">
        <is>
          <t>Customs broker - ABC</t>
        </is>
      </c>
      <c r="B13" s="4" t="inlineStr">
        <is>
          <t>CB-5521</t>
        </is>
      </c>
      <c r="C13" s="7" t="n">
        <v>46188</v>
      </c>
      <c r="D13" s="9" t="n">
        <v>15</v>
      </c>
      <c r="E13" s="10">
        <f>IF(C13="","",C13+N(D13))</f>
        <v/>
      </c>
      <c r="F13" s="11" t="n">
        <v>1850</v>
      </c>
      <c r="G13" s="11" t="n">
        <v>1850</v>
      </c>
      <c r="H13" s="12">
        <f>IF(F13="","",F13-N(G13))</f>
        <v/>
      </c>
      <c r="I13" s="13">
        <f>IF(OR(C13="",N(H13)&lt;=0),0,MAX(0,$B$4-E13))</f>
        <v/>
      </c>
      <c r="J13" s="12">
        <f>IF(N(H13)&lt;=0,0,IF(I13=0,H13,0))</f>
        <v/>
      </c>
      <c r="K13" s="12">
        <f>IF(N(H13)&lt;=0,0,IF(AND(I13&gt;=1,I13&lt;=30),H13,0))</f>
        <v/>
      </c>
      <c r="L13" s="12">
        <f>IF(N(H13)&lt;=0,0,IF(AND(I13&gt;=31,I13&lt;=60),H13,0))</f>
        <v/>
      </c>
      <c r="M13" s="12">
        <f>IF(N(H13)&lt;=0,0,IF(AND(I13&gt;=61,I13&lt;=90),H13,0))</f>
        <v/>
      </c>
      <c r="N13" s="12">
        <f>IF(N(H13)&lt;=0,0,IF(I13&gt;90,H13,0))</f>
        <v/>
      </c>
      <c r="O13" s="14" t="n">
        <v>0</v>
      </c>
      <c r="P13" s="9" t="n">
        <v>0</v>
      </c>
      <c r="Q13" s="12">
        <f>IF(OR(C13="",N(O13)&lt;=0,N(H13)&lt;=0),0,IF($B$4&lt;=C13+N(P13),H13*O13,0))</f>
        <v/>
      </c>
      <c r="R13" s="15">
        <f>IF(C13="","",IF(N(H13)&lt;=0,"Paid",IF($B$4&gt;E13,"Overdue",IF(E13-$B$4&lt;=7,"Due within 7 days","Not yet due"))))</f>
        <v/>
      </c>
    </row>
    <row r="14">
      <c r="A14" s="4" t="n"/>
      <c r="B14" s="4" t="n"/>
      <c r="C14" s="7" t="n"/>
      <c r="D14" s="9" t="n"/>
      <c r="E14" s="10">
        <f>IF(C14="","",C14+N(D14))</f>
        <v/>
      </c>
      <c r="F14" s="11" t="n"/>
      <c r="G14" s="11" t="n"/>
      <c r="H14" s="12">
        <f>IF(F14="","",F14-N(G14))</f>
        <v/>
      </c>
      <c r="I14" s="13">
        <f>IF(OR(C14="",N(H14)&lt;=0),0,MAX(0,$B$4-E14))</f>
        <v/>
      </c>
      <c r="J14" s="12">
        <f>IF(N(H14)&lt;=0,0,IF(I14=0,H14,0))</f>
        <v/>
      </c>
      <c r="K14" s="12">
        <f>IF(N(H14)&lt;=0,0,IF(AND(I14&gt;=1,I14&lt;=30),H14,0))</f>
        <v/>
      </c>
      <c r="L14" s="12">
        <f>IF(N(H14)&lt;=0,0,IF(AND(I14&gt;=31,I14&lt;=60),H14,0))</f>
        <v/>
      </c>
      <c r="M14" s="12">
        <f>IF(N(H14)&lt;=0,0,IF(AND(I14&gt;=61,I14&lt;=90),H14,0))</f>
        <v/>
      </c>
      <c r="N14" s="12">
        <f>IF(N(H14)&lt;=0,0,IF(I14&gt;90,H14,0))</f>
        <v/>
      </c>
      <c r="O14" s="14" t="n"/>
      <c r="P14" s="9" t="n"/>
      <c r="Q14" s="12">
        <f>IF(OR(C14="",N(O14)&lt;=0,N(H14)&lt;=0),0,IF($B$4&lt;=C14+N(P14),H14*O14,0))</f>
        <v/>
      </c>
      <c r="R14" s="15">
        <f>IF(C14="","",IF(N(H14)&lt;=0,"Paid",IF($B$4&gt;E14,"Overdue",IF(E14-$B$4&lt;=7,"Due within 7 days","Not yet due"))))</f>
        <v/>
      </c>
    </row>
    <row r="15">
      <c r="A15" s="4" t="n"/>
      <c r="B15" s="4" t="n"/>
      <c r="C15" s="7" t="n"/>
      <c r="D15" s="9" t="n"/>
      <c r="E15" s="10">
        <f>IF(C15="","",C15+N(D15))</f>
        <v/>
      </c>
      <c r="F15" s="11" t="n"/>
      <c r="G15" s="11" t="n"/>
      <c r="H15" s="12">
        <f>IF(F15="","",F15-N(G15))</f>
        <v/>
      </c>
      <c r="I15" s="13">
        <f>IF(OR(C15="",N(H15)&lt;=0),0,MAX(0,$B$4-E15))</f>
        <v/>
      </c>
      <c r="J15" s="12">
        <f>IF(N(H15)&lt;=0,0,IF(I15=0,H15,0))</f>
        <v/>
      </c>
      <c r="K15" s="12">
        <f>IF(N(H15)&lt;=0,0,IF(AND(I15&gt;=1,I15&lt;=30),H15,0))</f>
        <v/>
      </c>
      <c r="L15" s="12">
        <f>IF(N(H15)&lt;=0,0,IF(AND(I15&gt;=31,I15&lt;=60),H15,0))</f>
        <v/>
      </c>
      <c r="M15" s="12">
        <f>IF(N(H15)&lt;=0,0,IF(AND(I15&gt;=61,I15&lt;=90),H15,0))</f>
        <v/>
      </c>
      <c r="N15" s="12">
        <f>IF(N(H15)&lt;=0,0,IF(I15&gt;90,H15,0))</f>
        <v/>
      </c>
      <c r="O15" s="14" t="n"/>
      <c r="P15" s="9" t="n"/>
      <c r="Q15" s="12">
        <f>IF(OR(C15="",N(O15)&lt;=0,N(H15)&lt;=0),0,IF($B$4&lt;=C15+N(P15),H15*O15,0))</f>
        <v/>
      </c>
      <c r="R15" s="15">
        <f>IF(C15="","",IF(N(H15)&lt;=0,"Paid",IF($B$4&gt;E15,"Overdue",IF(E15-$B$4&lt;=7,"Due within 7 days","Not yet due"))))</f>
        <v/>
      </c>
    </row>
    <row r="16">
      <c r="A16" s="4" t="n"/>
      <c r="B16" s="4" t="n"/>
      <c r="C16" s="7" t="n"/>
      <c r="D16" s="9" t="n"/>
      <c r="E16" s="10">
        <f>IF(C16="","",C16+N(D16))</f>
        <v/>
      </c>
      <c r="F16" s="11" t="n"/>
      <c r="G16" s="11" t="n"/>
      <c r="H16" s="12">
        <f>IF(F16="","",F16-N(G16))</f>
        <v/>
      </c>
      <c r="I16" s="13">
        <f>IF(OR(C16="",N(H16)&lt;=0),0,MAX(0,$B$4-E16))</f>
        <v/>
      </c>
      <c r="J16" s="12">
        <f>IF(N(H16)&lt;=0,0,IF(I16=0,H16,0))</f>
        <v/>
      </c>
      <c r="K16" s="12">
        <f>IF(N(H16)&lt;=0,0,IF(AND(I16&gt;=1,I16&lt;=30),H16,0))</f>
        <v/>
      </c>
      <c r="L16" s="12">
        <f>IF(N(H16)&lt;=0,0,IF(AND(I16&gt;=31,I16&lt;=60),H16,0))</f>
        <v/>
      </c>
      <c r="M16" s="12">
        <f>IF(N(H16)&lt;=0,0,IF(AND(I16&gt;=61,I16&lt;=90),H16,0))</f>
        <v/>
      </c>
      <c r="N16" s="12">
        <f>IF(N(H16)&lt;=0,0,IF(I16&gt;90,H16,0))</f>
        <v/>
      </c>
      <c r="O16" s="14" t="n"/>
      <c r="P16" s="9" t="n"/>
      <c r="Q16" s="12">
        <f>IF(OR(C16="",N(O16)&lt;=0,N(H16)&lt;=0),0,IF($B$4&lt;=C16+N(P16),H16*O16,0))</f>
        <v/>
      </c>
      <c r="R16" s="15">
        <f>IF(C16="","",IF(N(H16)&lt;=0,"Paid",IF($B$4&gt;E16,"Overdue",IF(E16-$B$4&lt;=7,"Due within 7 days","Not yet due"))))</f>
        <v/>
      </c>
    </row>
    <row r="17">
      <c r="A17" s="4" t="n"/>
      <c r="B17" s="4" t="n"/>
      <c r="C17" s="7" t="n"/>
      <c r="D17" s="9" t="n"/>
      <c r="E17" s="10">
        <f>IF(C17="","",C17+N(D17))</f>
        <v/>
      </c>
      <c r="F17" s="11" t="n"/>
      <c r="G17" s="11" t="n"/>
      <c r="H17" s="12">
        <f>IF(F17="","",F17-N(G17))</f>
        <v/>
      </c>
      <c r="I17" s="13">
        <f>IF(OR(C17="",N(H17)&lt;=0),0,MAX(0,$B$4-E17))</f>
        <v/>
      </c>
      <c r="J17" s="12">
        <f>IF(N(H17)&lt;=0,0,IF(I17=0,H17,0))</f>
        <v/>
      </c>
      <c r="K17" s="12">
        <f>IF(N(H17)&lt;=0,0,IF(AND(I17&gt;=1,I17&lt;=30),H17,0))</f>
        <v/>
      </c>
      <c r="L17" s="12">
        <f>IF(N(H17)&lt;=0,0,IF(AND(I17&gt;=31,I17&lt;=60),H17,0))</f>
        <v/>
      </c>
      <c r="M17" s="12">
        <f>IF(N(H17)&lt;=0,0,IF(AND(I17&gt;=61,I17&lt;=90),H17,0))</f>
        <v/>
      </c>
      <c r="N17" s="12">
        <f>IF(N(H17)&lt;=0,0,IF(I17&gt;90,H17,0))</f>
        <v/>
      </c>
      <c r="O17" s="14" t="n"/>
      <c r="P17" s="9" t="n"/>
      <c r="Q17" s="12">
        <f>IF(OR(C17="",N(O17)&lt;=0,N(H17)&lt;=0),0,IF($B$4&lt;=C17+N(P17),H17*O17,0))</f>
        <v/>
      </c>
      <c r="R17" s="15">
        <f>IF(C17="","",IF(N(H17)&lt;=0,"Paid",IF($B$4&gt;E17,"Overdue",IF(E17-$B$4&lt;=7,"Due within 7 days","Not yet due"))))</f>
        <v/>
      </c>
    </row>
    <row r="18">
      <c r="A18" s="4" t="n"/>
      <c r="B18" s="4" t="n"/>
      <c r="C18" s="7" t="n"/>
      <c r="D18" s="9" t="n"/>
      <c r="E18" s="10">
        <f>IF(C18="","",C18+N(D18))</f>
        <v/>
      </c>
      <c r="F18" s="11" t="n"/>
      <c r="G18" s="11" t="n"/>
      <c r="H18" s="12">
        <f>IF(F18="","",F18-N(G18))</f>
        <v/>
      </c>
      <c r="I18" s="13">
        <f>IF(OR(C18="",N(H18)&lt;=0),0,MAX(0,$B$4-E18))</f>
        <v/>
      </c>
      <c r="J18" s="12">
        <f>IF(N(H18)&lt;=0,0,IF(I18=0,H18,0))</f>
        <v/>
      </c>
      <c r="K18" s="12">
        <f>IF(N(H18)&lt;=0,0,IF(AND(I18&gt;=1,I18&lt;=30),H18,0))</f>
        <v/>
      </c>
      <c r="L18" s="12">
        <f>IF(N(H18)&lt;=0,0,IF(AND(I18&gt;=31,I18&lt;=60),H18,0))</f>
        <v/>
      </c>
      <c r="M18" s="12">
        <f>IF(N(H18)&lt;=0,0,IF(AND(I18&gt;=61,I18&lt;=90),H18,0))</f>
        <v/>
      </c>
      <c r="N18" s="12">
        <f>IF(N(H18)&lt;=0,0,IF(I18&gt;90,H18,0))</f>
        <v/>
      </c>
      <c r="O18" s="14" t="n"/>
      <c r="P18" s="9" t="n"/>
      <c r="Q18" s="12">
        <f>IF(OR(C18="",N(O18)&lt;=0,N(H18)&lt;=0),0,IF($B$4&lt;=C18+N(P18),H18*O18,0))</f>
        <v/>
      </c>
      <c r="R18" s="15">
        <f>IF(C18="","",IF(N(H18)&lt;=0,"Paid",IF($B$4&gt;E18,"Overdue",IF(E18-$B$4&lt;=7,"Due within 7 days","Not yet due"))))</f>
        <v/>
      </c>
    </row>
    <row r="19">
      <c r="A19" s="4" t="n"/>
      <c r="B19" s="4" t="n"/>
      <c r="C19" s="7" t="n"/>
      <c r="D19" s="9" t="n"/>
      <c r="E19" s="10">
        <f>IF(C19="","",C19+N(D19))</f>
        <v/>
      </c>
      <c r="F19" s="11" t="n"/>
      <c r="G19" s="11" t="n"/>
      <c r="H19" s="12">
        <f>IF(F19="","",F19-N(G19))</f>
        <v/>
      </c>
      <c r="I19" s="13">
        <f>IF(OR(C19="",N(H19)&lt;=0),0,MAX(0,$B$4-E19))</f>
        <v/>
      </c>
      <c r="J19" s="12">
        <f>IF(N(H19)&lt;=0,0,IF(I19=0,H19,0))</f>
        <v/>
      </c>
      <c r="K19" s="12">
        <f>IF(N(H19)&lt;=0,0,IF(AND(I19&gt;=1,I19&lt;=30),H19,0))</f>
        <v/>
      </c>
      <c r="L19" s="12">
        <f>IF(N(H19)&lt;=0,0,IF(AND(I19&gt;=31,I19&lt;=60),H19,0))</f>
        <v/>
      </c>
      <c r="M19" s="12">
        <f>IF(N(H19)&lt;=0,0,IF(AND(I19&gt;=61,I19&lt;=90),H19,0))</f>
        <v/>
      </c>
      <c r="N19" s="12">
        <f>IF(N(H19)&lt;=0,0,IF(I19&gt;90,H19,0))</f>
        <v/>
      </c>
      <c r="O19" s="14" t="n"/>
      <c r="P19" s="9" t="n"/>
      <c r="Q19" s="12">
        <f>IF(OR(C19="",N(O19)&lt;=0,N(H19)&lt;=0),0,IF($B$4&lt;=C19+N(P19),H19*O19,0))</f>
        <v/>
      </c>
      <c r="R19" s="15">
        <f>IF(C19="","",IF(N(H19)&lt;=0,"Paid",IF($B$4&gt;E19,"Overdue",IF(E19-$B$4&lt;=7,"Due within 7 days","Not yet due"))))</f>
        <v/>
      </c>
    </row>
    <row r="20">
      <c r="A20" s="4" t="n"/>
      <c r="B20" s="4" t="n"/>
      <c r="C20" s="7" t="n"/>
      <c r="D20" s="9" t="n"/>
      <c r="E20" s="10">
        <f>IF(C20="","",C20+N(D20))</f>
        <v/>
      </c>
      <c r="F20" s="11" t="n"/>
      <c r="G20" s="11" t="n"/>
      <c r="H20" s="12">
        <f>IF(F20="","",F20-N(G20))</f>
        <v/>
      </c>
      <c r="I20" s="13">
        <f>IF(OR(C20="",N(H20)&lt;=0),0,MAX(0,$B$4-E20))</f>
        <v/>
      </c>
      <c r="J20" s="12">
        <f>IF(N(H20)&lt;=0,0,IF(I20=0,H20,0))</f>
        <v/>
      </c>
      <c r="K20" s="12">
        <f>IF(N(H20)&lt;=0,0,IF(AND(I20&gt;=1,I20&lt;=30),H20,0))</f>
        <v/>
      </c>
      <c r="L20" s="12">
        <f>IF(N(H20)&lt;=0,0,IF(AND(I20&gt;=31,I20&lt;=60),H20,0))</f>
        <v/>
      </c>
      <c r="M20" s="12">
        <f>IF(N(H20)&lt;=0,0,IF(AND(I20&gt;=61,I20&lt;=90),H20,0))</f>
        <v/>
      </c>
      <c r="N20" s="12">
        <f>IF(N(H20)&lt;=0,0,IF(I20&gt;90,H20,0))</f>
        <v/>
      </c>
      <c r="O20" s="14" t="n"/>
      <c r="P20" s="9" t="n"/>
      <c r="Q20" s="12">
        <f>IF(OR(C20="",N(O20)&lt;=0,N(H20)&lt;=0),0,IF($B$4&lt;=C20+N(P20),H20*O20,0))</f>
        <v/>
      </c>
      <c r="R20" s="15">
        <f>IF(C20="","",IF(N(H20)&lt;=0,"Paid",IF($B$4&gt;E20,"Overdue",IF(E20-$B$4&lt;=7,"Due within 7 days","Not yet due"))))</f>
        <v/>
      </c>
    </row>
    <row r="21">
      <c r="A21" s="4" t="n"/>
      <c r="B21" s="4" t="n"/>
      <c r="C21" s="7" t="n"/>
      <c r="D21" s="9" t="n"/>
      <c r="E21" s="10">
        <f>IF(C21="","",C21+N(D21))</f>
        <v/>
      </c>
      <c r="F21" s="11" t="n"/>
      <c r="G21" s="11" t="n"/>
      <c r="H21" s="12">
        <f>IF(F21="","",F21-N(G21))</f>
        <v/>
      </c>
      <c r="I21" s="13">
        <f>IF(OR(C21="",N(H21)&lt;=0),0,MAX(0,$B$4-E21))</f>
        <v/>
      </c>
      <c r="J21" s="12">
        <f>IF(N(H21)&lt;=0,0,IF(I21=0,H21,0))</f>
        <v/>
      </c>
      <c r="K21" s="12">
        <f>IF(N(H21)&lt;=0,0,IF(AND(I21&gt;=1,I21&lt;=30),H21,0))</f>
        <v/>
      </c>
      <c r="L21" s="12">
        <f>IF(N(H21)&lt;=0,0,IF(AND(I21&gt;=31,I21&lt;=60),H21,0))</f>
        <v/>
      </c>
      <c r="M21" s="12">
        <f>IF(N(H21)&lt;=0,0,IF(AND(I21&gt;=61,I21&lt;=90),H21,0))</f>
        <v/>
      </c>
      <c r="N21" s="12">
        <f>IF(N(H21)&lt;=0,0,IF(I21&gt;90,H21,0))</f>
        <v/>
      </c>
      <c r="O21" s="14" t="n"/>
      <c r="P21" s="9" t="n"/>
      <c r="Q21" s="12">
        <f>IF(OR(C21="",N(O21)&lt;=0,N(H21)&lt;=0),0,IF($B$4&lt;=C21+N(P21),H21*O21,0))</f>
        <v/>
      </c>
      <c r="R21" s="15">
        <f>IF(C21="","",IF(N(H21)&lt;=0,"Paid",IF($B$4&gt;E21,"Overdue",IF(E21-$B$4&lt;=7,"Due within 7 days","Not yet due"))))</f>
        <v/>
      </c>
    </row>
    <row r="22">
      <c r="A22" s="4" t="n"/>
      <c r="B22" s="4" t="n"/>
      <c r="C22" s="7" t="n"/>
      <c r="D22" s="9" t="n"/>
      <c r="E22" s="10">
        <f>IF(C22="","",C22+N(D22))</f>
        <v/>
      </c>
      <c r="F22" s="11" t="n"/>
      <c r="G22" s="11" t="n"/>
      <c r="H22" s="12">
        <f>IF(F22="","",F22-N(G22))</f>
        <v/>
      </c>
      <c r="I22" s="13">
        <f>IF(OR(C22="",N(H22)&lt;=0),0,MAX(0,$B$4-E22))</f>
        <v/>
      </c>
      <c r="J22" s="12">
        <f>IF(N(H22)&lt;=0,0,IF(I22=0,H22,0))</f>
        <v/>
      </c>
      <c r="K22" s="12">
        <f>IF(N(H22)&lt;=0,0,IF(AND(I22&gt;=1,I22&lt;=30),H22,0))</f>
        <v/>
      </c>
      <c r="L22" s="12">
        <f>IF(N(H22)&lt;=0,0,IF(AND(I22&gt;=31,I22&lt;=60),H22,0))</f>
        <v/>
      </c>
      <c r="M22" s="12">
        <f>IF(N(H22)&lt;=0,0,IF(AND(I22&gt;=61,I22&lt;=90),H22,0))</f>
        <v/>
      </c>
      <c r="N22" s="12">
        <f>IF(N(H22)&lt;=0,0,IF(I22&gt;90,H22,0))</f>
        <v/>
      </c>
      <c r="O22" s="14" t="n"/>
      <c r="P22" s="9" t="n"/>
      <c r="Q22" s="12">
        <f>IF(OR(C22="",N(O22)&lt;=0,N(H22)&lt;=0),0,IF($B$4&lt;=C22+N(P22),H22*O22,0))</f>
        <v/>
      </c>
      <c r="R22" s="15">
        <f>IF(C22="","",IF(N(H22)&lt;=0,"Paid",IF($B$4&gt;E22,"Overdue",IF(E22-$B$4&lt;=7,"Due within 7 days","Not yet due"))))</f>
        <v/>
      </c>
    </row>
    <row r="23">
      <c r="A23" s="4" t="n"/>
      <c r="B23" s="4" t="n"/>
      <c r="C23" s="7" t="n"/>
      <c r="D23" s="9" t="n"/>
      <c r="E23" s="10">
        <f>IF(C23="","",C23+N(D23))</f>
        <v/>
      </c>
      <c r="F23" s="11" t="n"/>
      <c r="G23" s="11" t="n"/>
      <c r="H23" s="12">
        <f>IF(F23="","",F23-N(G23))</f>
        <v/>
      </c>
      <c r="I23" s="13">
        <f>IF(OR(C23="",N(H23)&lt;=0),0,MAX(0,$B$4-E23))</f>
        <v/>
      </c>
      <c r="J23" s="12">
        <f>IF(N(H23)&lt;=0,0,IF(I23=0,H23,0))</f>
        <v/>
      </c>
      <c r="K23" s="12">
        <f>IF(N(H23)&lt;=0,0,IF(AND(I23&gt;=1,I23&lt;=30),H23,0))</f>
        <v/>
      </c>
      <c r="L23" s="12">
        <f>IF(N(H23)&lt;=0,0,IF(AND(I23&gt;=31,I23&lt;=60),H23,0))</f>
        <v/>
      </c>
      <c r="M23" s="12">
        <f>IF(N(H23)&lt;=0,0,IF(AND(I23&gt;=61,I23&lt;=90),H23,0))</f>
        <v/>
      </c>
      <c r="N23" s="12">
        <f>IF(N(H23)&lt;=0,0,IF(I23&gt;90,H23,0))</f>
        <v/>
      </c>
      <c r="O23" s="14" t="n"/>
      <c r="P23" s="9" t="n"/>
      <c r="Q23" s="12">
        <f>IF(OR(C23="",N(O23)&lt;=0,N(H23)&lt;=0),0,IF($B$4&lt;=C23+N(P23),H23*O23,0))</f>
        <v/>
      </c>
      <c r="R23" s="15">
        <f>IF(C23="","",IF(N(H23)&lt;=0,"Paid",IF($B$4&gt;E23,"Overdue",IF(E23-$B$4&lt;=7,"Due within 7 days","Not yet due"))))</f>
        <v/>
      </c>
    </row>
    <row r="24">
      <c r="A24" s="4" t="n"/>
      <c r="B24" s="4" t="n"/>
      <c r="C24" s="7" t="n"/>
      <c r="D24" s="9" t="n"/>
      <c r="E24" s="10">
        <f>IF(C24="","",C24+N(D24))</f>
        <v/>
      </c>
      <c r="F24" s="11" t="n"/>
      <c r="G24" s="11" t="n"/>
      <c r="H24" s="12">
        <f>IF(F24="","",F24-N(G24))</f>
        <v/>
      </c>
      <c r="I24" s="13">
        <f>IF(OR(C24="",N(H24)&lt;=0),0,MAX(0,$B$4-E24))</f>
        <v/>
      </c>
      <c r="J24" s="12">
        <f>IF(N(H24)&lt;=0,0,IF(I24=0,H24,0))</f>
        <v/>
      </c>
      <c r="K24" s="12">
        <f>IF(N(H24)&lt;=0,0,IF(AND(I24&gt;=1,I24&lt;=30),H24,0))</f>
        <v/>
      </c>
      <c r="L24" s="12">
        <f>IF(N(H24)&lt;=0,0,IF(AND(I24&gt;=31,I24&lt;=60),H24,0))</f>
        <v/>
      </c>
      <c r="M24" s="12">
        <f>IF(N(H24)&lt;=0,0,IF(AND(I24&gt;=61,I24&lt;=90),H24,0))</f>
        <v/>
      </c>
      <c r="N24" s="12">
        <f>IF(N(H24)&lt;=0,0,IF(I24&gt;90,H24,0))</f>
        <v/>
      </c>
      <c r="O24" s="14" t="n"/>
      <c r="P24" s="9" t="n"/>
      <c r="Q24" s="12">
        <f>IF(OR(C24="",N(O24)&lt;=0,N(H24)&lt;=0),0,IF($B$4&lt;=C24+N(P24),H24*O24,0))</f>
        <v/>
      </c>
      <c r="R24" s="15">
        <f>IF(C24="","",IF(N(H24)&lt;=0,"Paid",IF($B$4&gt;E24,"Overdue",IF(E24-$B$4&lt;=7,"Due within 7 days","Not yet due"))))</f>
        <v/>
      </c>
    </row>
    <row r="25">
      <c r="A25" s="4" t="n"/>
      <c r="B25" s="4" t="n"/>
      <c r="C25" s="7" t="n"/>
      <c r="D25" s="9" t="n"/>
      <c r="E25" s="10">
        <f>IF(C25="","",C25+N(D25))</f>
        <v/>
      </c>
      <c r="F25" s="11" t="n"/>
      <c r="G25" s="11" t="n"/>
      <c r="H25" s="12">
        <f>IF(F25="","",F25-N(G25))</f>
        <v/>
      </c>
      <c r="I25" s="13">
        <f>IF(OR(C25="",N(H25)&lt;=0),0,MAX(0,$B$4-E25))</f>
        <v/>
      </c>
      <c r="J25" s="12">
        <f>IF(N(H25)&lt;=0,0,IF(I25=0,H25,0))</f>
        <v/>
      </c>
      <c r="K25" s="12">
        <f>IF(N(H25)&lt;=0,0,IF(AND(I25&gt;=1,I25&lt;=30),H25,0))</f>
        <v/>
      </c>
      <c r="L25" s="12">
        <f>IF(N(H25)&lt;=0,0,IF(AND(I25&gt;=31,I25&lt;=60),H25,0))</f>
        <v/>
      </c>
      <c r="M25" s="12">
        <f>IF(N(H25)&lt;=0,0,IF(AND(I25&gt;=61,I25&lt;=90),H25,0))</f>
        <v/>
      </c>
      <c r="N25" s="12">
        <f>IF(N(H25)&lt;=0,0,IF(I25&gt;90,H25,0))</f>
        <v/>
      </c>
      <c r="O25" s="14" t="n"/>
      <c r="P25" s="9" t="n"/>
      <c r="Q25" s="12">
        <f>IF(OR(C25="",N(O25)&lt;=0,N(H25)&lt;=0),0,IF($B$4&lt;=C25+N(P25),H25*O25,0))</f>
        <v/>
      </c>
      <c r="R25" s="15">
        <f>IF(C25="","",IF(N(H25)&lt;=0,"Paid",IF($B$4&gt;E25,"Overdue",IF(E25-$B$4&lt;=7,"Due within 7 days","Not yet due"))))</f>
        <v/>
      </c>
    </row>
    <row r="26">
      <c r="A26" s="4" t="n"/>
      <c r="B26" s="4" t="n"/>
      <c r="C26" s="7" t="n"/>
      <c r="D26" s="9" t="n"/>
      <c r="E26" s="10">
        <f>IF(C26="","",C26+N(D26))</f>
        <v/>
      </c>
      <c r="F26" s="11" t="n"/>
      <c r="G26" s="11" t="n"/>
      <c r="H26" s="12">
        <f>IF(F26="","",F26-N(G26))</f>
        <v/>
      </c>
      <c r="I26" s="13">
        <f>IF(OR(C26="",N(H26)&lt;=0),0,MAX(0,$B$4-E26))</f>
        <v/>
      </c>
      <c r="J26" s="12">
        <f>IF(N(H26)&lt;=0,0,IF(I26=0,H26,0))</f>
        <v/>
      </c>
      <c r="K26" s="12">
        <f>IF(N(H26)&lt;=0,0,IF(AND(I26&gt;=1,I26&lt;=30),H26,0))</f>
        <v/>
      </c>
      <c r="L26" s="12">
        <f>IF(N(H26)&lt;=0,0,IF(AND(I26&gt;=31,I26&lt;=60),H26,0))</f>
        <v/>
      </c>
      <c r="M26" s="12">
        <f>IF(N(H26)&lt;=0,0,IF(AND(I26&gt;=61,I26&lt;=90),H26,0))</f>
        <v/>
      </c>
      <c r="N26" s="12">
        <f>IF(N(H26)&lt;=0,0,IF(I26&gt;90,H26,0))</f>
        <v/>
      </c>
      <c r="O26" s="14" t="n"/>
      <c r="P26" s="9" t="n"/>
      <c r="Q26" s="12">
        <f>IF(OR(C26="",N(O26)&lt;=0,N(H26)&lt;=0),0,IF($B$4&lt;=C26+N(P26),H26*O26,0))</f>
        <v/>
      </c>
      <c r="R26" s="15">
        <f>IF(C26="","",IF(N(H26)&lt;=0,"Paid",IF($B$4&gt;E26,"Overdue",IF(E26-$B$4&lt;=7,"Due within 7 days","Not yet due"))))</f>
        <v/>
      </c>
    </row>
    <row r="27">
      <c r="A27" s="4" t="n"/>
      <c r="B27" s="4" t="n"/>
      <c r="C27" s="7" t="n"/>
      <c r="D27" s="9" t="n"/>
      <c r="E27" s="10">
        <f>IF(C27="","",C27+N(D27))</f>
        <v/>
      </c>
      <c r="F27" s="11" t="n"/>
      <c r="G27" s="11" t="n"/>
      <c r="H27" s="12">
        <f>IF(F27="","",F27-N(G27))</f>
        <v/>
      </c>
      <c r="I27" s="13">
        <f>IF(OR(C27="",N(H27)&lt;=0),0,MAX(0,$B$4-E27))</f>
        <v/>
      </c>
      <c r="J27" s="12">
        <f>IF(N(H27)&lt;=0,0,IF(I27=0,H27,0))</f>
        <v/>
      </c>
      <c r="K27" s="12">
        <f>IF(N(H27)&lt;=0,0,IF(AND(I27&gt;=1,I27&lt;=30),H27,0))</f>
        <v/>
      </c>
      <c r="L27" s="12">
        <f>IF(N(H27)&lt;=0,0,IF(AND(I27&gt;=31,I27&lt;=60),H27,0))</f>
        <v/>
      </c>
      <c r="M27" s="12">
        <f>IF(N(H27)&lt;=0,0,IF(AND(I27&gt;=61,I27&lt;=90),H27,0))</f>
        <v/>
      </c>
      <c r="N27" s="12">
        <f>IF(N(H27)&lt;=0,0,IF(I27&gt;90,H27,0))</f>
        <v/>
      </c>
      <c r="O27" s="14" t="n"/>
      <c r="P27" s="9" t="n"/>
      <c r="Q27" s="12">
        <f>IF(OR(C27="",N(O27)&lt;=0,N(H27)&lt;=0),0,IF($B$4&lt;=C27+N(P27),H27*O27,0))</f>
        <v/>
      </c>
      <c r="R27" s="15">
        <f>IF(C27="","",IF(N(H27)&lt;=0,"Paid",IF($B$4&gt;E27,"Overdue",IF(E27-$B$4&lt;=7,"Due within 7 days","Not yet due"))))</f>
        <v/>
      </c>
    </row>
    <row r="28">
      <c r="A28" s="4" t="n"/>
      <c r="B28" s="4" t="n"/>
      <c r="C28" s="7" t="n"/>
      <c r="D28" s="9" t="n"/>
      <c r="E28" s="10">
        <f>IF(C28="","",C28+N(D28))</f>
        <v/>
      </c>
      <c r="F28" s="11" t="n"/>
      <c r="G28" s="11" t="n"/>
      <c r="H28" s="12">
        <f>IF(F28="","",F28-N(G28))</f>
        <v/>
      </c>
      <c r="I28" s="13">
        <f>IF(OR(C28="",N(H28)&lt;=0),0,MAX(0,$B$4-E28))</f>
        <v/>
      </c>
      <c r="J28" s="12">
        <f>IF(N(H28)&lt;=0,0,IF(I28=0,H28,0))</f>
        <v/>
      </c>
      <c r="K28" s="12">
        <f>IF(N(H28)&lt;=0,0,IF(AND(I28&gt;=1,I28&lt;=30),H28,0))</f>
        <v/>
      </c>
      <c r="L28" s="12">
        <f>IF(N(H28)&lt;=0,0,IF(AND(I28&gt;=31,I28&lt;=60),H28,0))</f>
        <v/>
      </c>
      <c r="M28" s="12">
        <f>IF(N(H28)&lt;=0,0,IF(AND(I28&gt;=61,I28&lt;=90),H28,0))</f>
        <v/>
      </c>
      <c r="N28" s="12">
        <f>IF(N(H28)&lt;=0,0,IF(I28&gt;90,H28,0))</f>
        <v/>
      </c>
      <c r="O28" s="14" t="n"/>
      <c r="P28" s="9" t="n"/>
      <c r="Q28" s="12">
        <f>IF(OR(C28="",N(O28)&lt;=0,N(H28)&lt;=0),0,IF($B$4&lt;=C28+N(P28),H28*O28,0))</f>
        <v/>
      </c>
      <c r="R28" s="15">
        <f>IF(C28="","",IF(N(H28)&lt;=0,"Paid",IF($B$4&gt;E28,"Overdue",IF(E28-$B$4&lt;=7,"Due within 7 days","Not yet due"))))</f>
        <v/>
      </c>
    </row>
    <row r="29">
      <c r="A29" s="4" t="n"/>
      <c r="B29" s="4" t="n"/>
      <c r="C29" s="7" t="n"/>
      <c r="D29" s="9" t="n"/>
      <c r="E29" s="10">
        <f>IF(C29="","",C29+N(D29))</f>
        <v/>
      </c>
      <c r="F29" s="11" t="n"/>
      <c r="G29" s="11" t="n"/>
      <c r="H29" s="12">
        <f>IF(F29="","",F29-N(G29))</f>
        <v/>
      </c>
      <c r="I29" s="13">
        <f>IF(OR(C29="",N(H29)&lt;=0),0,MAX(0,$B$4-E29))</f>
        <v/>
      </c>
      <c r="J29" s="12">
        <f>IF(N(H29)&lt;=0,0,IF(I29=0,H29,0))</f>
        <v/>
      </c>
      <c r="K29" s="12">
        <f>IF(N(H29)&lt;=0,0,IF(AND(I29&gt;=1,I29&lt;=30),H29,0))</f>
        <v/>
      </c>
      <c r="L29" s="12">
        <f>IF(N(H29)&lt;=0,0,IF(AND(I29&gt;=31,I29&lt;=60),H29,0))</f>
        <v/>
      </c>
      <c r="M29" s="12">
        <f>IF(N(H29)&lt;=0,0,IF(AND(I29&gt;=61,I29&lt;=90),H29,0))</f>
        <v/>
      </c>
      <c r="N29" s="12">
        <f>IF(N(H29)&lt;=0,0,IF(I29&gt;90,H29,0))</f>
        <v/>
      </c>
      <c r="O29" s="14" t="n"/>
      <c r="P29" s="9" t="n"/>
      <c r="Q29" s="12">
        <f>IF(OR(C29="",N(O29)&lt;=0,N(H29)&lt;=0),0,IF($B$4&lt;=C29+N(P29),H29*O29,0))</f>
        <v/>
      </c>
      <c r="R29" s="15">
        <f>IF(C29="","",IF(N(H29)&lt;=0,"Paid",IF($B$4&gt;E29,"Overdue",IF(E29-$B$4&lt;=7,"Due within 7 days","Not yet due"))))</f>
        <v/>
      </c>
    </row>
    <row r="30">
      <c r="A30" s="4" t="n"/>
      <c r="B30" s="4" t="n"/>
      <c r="C30" s="7" t="n"/>
      <c r="D30" s="9" t="n"/>
      <c r="E30" s="10">
        <f>IF(C30="","",C30+N(D30))</f>
        <v/>
      </c>
      <c r="F30" s="11" t="n"/>
      <c r="G30" s="11" t="n"/>
      <c r="H30" s="12">
        <f>IF(F30="","",F30-N(G30))</f>
        <v/>
      </c>
      <c r="I30" s="13">
        <f>IF(OR(C30="",N(H30)&lt;=0),0,MAX(0,$B$4-E30))</f>
        <v/>
      </c>
      <c r="J30" s="12">
        <f>IF(N(H30)&lt;=0,0,IF(I30=0,H30,0))</f>
        <v/>
      </c>
      <c r="K30" s="12">
        <f>IF(N(H30)&lt;=0,0,IF(AND(I30&gt;=1,I30&lt;=30),H30,0))</f>
        <v/>
      </c>
      <c r="L30" s="12">
        <f>IF(N(H30)&lt;=0,0,IF(AND(I30&gt;=31,I30&lt;=60),H30,0))</f>
        <v/>
      </c>
      <c r="M30" s="12">
        <f>IF(N(H30)&lt;=0,0,IF(AND(I30&gt;=61,I30&lt;=90),H30,0))</f>
        <v/>
      </c>
      <c r="N30" s="12">
        <f>IF(N(H30)&lt;=0,0,IF(I30&gt;90,H30,0))</f>
        <v/>
      </c>
      <c r="O30" s="14" t="n"/>
      <c r="P30" s="9" t="n"/>
      <c r="Q30" s="12">
        <f>IF(OR(C30="",N(O30)&lt;=0,N(H30)&lt;=0),0,IF($B$4&lt;=C30+N(P30),H30*O30,0))</f>
        <v/>
      </c>
      <c r="R30" s="15">
        <f>IF(C30="","",IF(N(H30)&lt;=0,"Paid",IF($B$4&gt;E30,"Overdue",IF(E30-$B$4&lt;=7,"Due within 7 days","Not yet due"))))</f>
        <v/>
      </c>
    </row>
    <row r="31">
      <c r="A31" s="4" t="n"/>
      <c r="B31" s="4" t="n"/>
      <c r="C31" s="7" t="n"/>
      <c r="D31" s="9" t="n"/>
      <c r="E31" s="10">
        <f>IF(C31="","",C31+N(D31))</f>
        <v/>
      </c>
      <c r="F31" s="11" t="n"/>
      <c r="G31" s="11" t="n"/>
      <c r="H31" s="12">
        <f>IF(F31="","",F31-N(G31))</f>
        <v/>
      </c>
      <c r="I31" s="13">
        <f>IF(OR(C31="",N(H31)&lt;=0),0,MAX(0,$B$4-E31))</f>
        <v/>
      </c>
      <c r="J31" s="12">
        <f>IF(N(H31)&lt;=0,0,IF(I31=0,H31,0))</f>
        <v/>
      </c>
      <c r="K31" s="12">
        <f>IF(N(H31)&lt;=0,0,IF(AND(I31&gt;=1,I31&lt;=30),H31,0))</f>
        <v/>
      </c>
      <c r="L31" s="12">
        <f>IF(N(H31)&lt;=0,0,IF(AND(I31&gt;=31,I31&lt;=60),H31,0))</f>
        <v/>
      </c>
      <c r="M31" s="12">
        <f>IF(N(H31)&lt;=0,0,IF(AND(I31&gt;=61,I31&lt;=90),H31,0))</f>
        <v/>
      </c>
      <c r="N31" s="12">
        <f>IF(N(H31)&lt;=0,0,IF(I31&gt;90,H31,0))</f>
        <v/>
      </c>
      <c r="O31" s="14" t="n"/>
      <c r="P31" s="9" t="n"/>
      <c r="Q31" s="12">
        <f>IF(OR(C31="",N(O31)&lt;=0,N(H31)&lt;=0),0,IF($B$4&lt;=C31+N(P31),H31*O31,0))</f>
        <v/>
      </c>
      <c r="R31" s="15">
        <f>IF(C31="","",IF(N(H31)&lt;=0,"Paid",IF($B$4&gt;E31,"Overdue",IF(E31-$B$4&lt;=7,"Due within 7 days","Not yet due"))))</f>
        <v/>
      </c>
    </row>
    <row r="32">
      <c r="A32" s="4" t="n"/>
      <c r="B32" s="4" t="n"/>
      <c r="C32" s="7" t="n"/>
      <c r="D32" s="9" t="n"/>
      <c r="E32" s="10">
        <f>IF(C32="","",C32+N(D32))</f>
        <v/>
      </c>
      <c r="F32" s="11" t="n"/>
      <c r="G32" s="11" t="n"/>
      <c r="H32" s="12">
        <f>IF(F32="","",F32-N(G32))</f>
        <v/>
      </c>
      <c r="I32" s="13">
        <f>IF(OR(C32="",N(H32)&lt;=0),0,MAX(0,$B$4-E32))</f>
        <v/>
      </c>
      <c r="J32" s="12">
        <f>IF(N(H32)&lt;=0,0,IF(I32=0,H32,0))</f>
        <v/>
      </c>
      <c r="K32" s="12">
        <f>IF(N(H32)&lt;=0,0,IF(AND(I32&gt;=1,I32&lt;=30),H32,0))</f>
        <v/>
      </c>
      <c r="L32" s="12">
        <f>IF(N(H32)&lt;=0,0,IF(AND(I32&gt;=31,I32&lt;=60),H32,0))</f>
        <v/>
      </c>
      <c r="M32" s="12">
        <f>IF(N(H32)&lt;=0,0,IF(AND(I32&gt;=61,I32&lt;=90),H32,0))</f>
        <v/>
      </c>
      <c r="N32" s="12">
        <f>IF(N(H32)&lt;=0,0,IF(I32&gt;90,H32,0))</f>
        <v/>
      </c>
      <c r="O32" s="14" t="n"/>
      <c r="P32" s="9" t="n"/>
      <c r="Q32" s="12">
        <f>IF(OR(C32="",N(O32)&lt;=0,N(H32)&lt;=0),0,IF($B$4&lt;=C32+N(P32),H32*O32,0))</f>
        <v/>
      </c>
      <c r="R32" s="15">
        <f>IF(C32="","",IF(N(H32)&lt;=0,"Paid",IF($B$4&gt;E32,"Overdue",IF(E32-$B$4&lt;=7,"Due within 7 days","Not yet due"))))</f>
        <v/>
      </c>
    </row>
    <row r="33">
      <c r="A33" s="4" t="n"/>
      <c r="B33" s="4" t="n"/>
      <c r="C33" s="7" t="n"/>
      <c r="D33" s="9" t="n"/>
      <c r="E33" s="10">
        <f>IF(C33="","",C33+N(D33))</f>
        <v/>
      </c>
      <c r="F33" s="11" t="n"/>
      <c r="G33" s="11" t="n"/>
      <c r="H33" s="12">
        <f>IF(F33="","",F33-N(G33))</f>
        <v/>
      </c>
      <c r="I33" s="13">
        <f>IF(OR(C33="",N(H33)&lt;=0),0,MAX(0,$B$4-E33))</f>
        <v/>
      </c>
      <c r="J33" s="12">
        <f>IF(N(H33)&lt;=0,0,IF(I33=0,H33,0))</f>
        <v/>
      </c>
      <c r="K33" s="12">
        <f>IF(N(H33)&lt;=0,0,IF(AND(I33&gt;=1,I33&lt;=30),H33,0))</f>
        <v/>
      </c>
      <c r="L33" s="12">
        <f>IF(N(H33)&lt;=0,0,IF(AND(I33&gt;=31,I33&lt;=60),H33,0))</f>
        <v/>
      </c>
      <c r="M33" s="12">
        <f>IF(N(H33)&lt;=0,0,IF(AND(I33&gt;=61,I33&lt;=90),H33,0))</f>
        <v/>
      </c>
      <c r="N33" s="12">
        <f>IF(N(H33)&lt;=0,0,IF(I33&gt;90,H33,0))</f>
        <v/>
      </c>
      <c r="O33" s="14" t="n"/>
      <c r="P33" s="9" t="n"/>
      <c r="Q33" s="12">
        <f>IF(OR(C33="",N(O33)&lt;=0,N(H33)&lt;=0),0,IF($B$4&lt;=C33+N(P33),H33*O33,0))</f>
        <v/>
      </c>
      <c r="R33" s="15">
        <f>IF(C33="","",IF(N(H33)&lt;=0,"Paid",IF($B$4&gt;E33,"Overdue",IF(E33-$B$4&lt;=7,"Due within 7 days","Not yet due"))))</f>
        <v/>
      </c>
    </row>
    <row r="34">
      <c r="A34" s="4" t="n"/>
      <c r="B34" s="4" t="n"/>
      <c r="C34" s="7" t="n"/>
      <c r="D34" s="9" t="n"/>
      <c r="E34" s="10">
        <f>IF(C34="","",C34+N(D34))</f>
        <v/>
      </c>
      <c r="F34" s="11" t="n"/>
      <c r="G34" s="11" t="n"/>
      <c r="H34" s="12">
        <f>IF(F34="","",F34-N(G34))</f>
        <v/>
      </c>
      <c r="I34" s="13">
        <f>IF(OR(C34="",N(H34)&lt;=0),0,MAX(0,$B$4-E34))</f>
        <v/>
      </c>
      <c r="J34" s="12">
        <f>IF(N(H34)&lt;=0,0,IF(I34=0,H34,0))</f>
        <v/>
      </c>
      <c r="K34" s="12">
        <f>IF(N(H34)&lt;=0,0,IF(AND(I34&gt;=1,I34&lt;=30),H34,0))</f>
        <v/>
      </c>
      <c r="L34" s="12">
        <f>IF(N(H34)&lt;=0,0,IF(AND(I34&gt;=31,I34&lt;=60),H34,0))</f>
        <v/>
      </c>
      <c r="M34" s="12">
        <f>IF(N(H34)&lt;=0,0,IF(AND(I34&gt;=61,I34&lt;=90),H34,0))</f>
        <v/>
      </c>
      <c r="N34" s="12">
        <f>IF(N(H34)&lt;=0,0,IF(I34&gt;90,H34,0))</f>
        <v/>
      </c>
      <c r="O34" s="14" t="n"/>
      <c r="P34" s="9" t="n"/>
      <c r="Q34" s="12">
        <f>IF(OR(C34="",N(O34)&lt;=0,N(H34)&lt;=0),0,IF($B$4&lt;=C34+N(P34),H34*O34,0))</f>
        <v/>
      </c>
      <c r="R34" s="15">
        <f>IF(C34="","",IF(N(H34)&lt;=0,"Paid",IF($B$4&gt;E34,"Overdue",IF(E34-$B$4&lt;=7,"Due within 7 days","Not yet due"))))</f>
        <v/>
      </c>
    </row>
    <row r="35">
      <c r="A35" s="4" t="n"/>
      <c r="B35" s="4" t="n"/>
      <c r="C35" s="7" t="n"/>
      <c r="D35" s="9" t="n"/>
      <c r="E35" s="10">
        <f>IF(C35="","",C35+N(D35))</f>
        <v/>
      </c>
      <c r="F35" s="11" t="n"/>
      <c r="G35" s="11" t="n"/>
      <c r="H35" s="12">
        <f>IF(F35="","",F35-N(G35))</f>
        <v/>
      </c>
      <c r="I35" s="13">
        <f>IF(OR(C35="",N(H35)&lt;=0),0,MAX(0,$B$4-E35))</f>
        <v/>
      </c>
      <c r="J35" s="12">
        <f>IF(N(H35)&lt;=0,0,IF(I35=0,H35,0))</f>
        <v/>
      </c>
      <c r="K35" s="12">
        <f>IF(N(H35)&lt;=0,0,IF(AND(I35&gt;=1,I35&lt;=30),H35,0))</f>
        <v/>
      </c>
      <c r="L35" s="12">
        <f>IF(N(H35)&lt;=0,0,IF(AND(I35&gt;=31,I35&lt;=60),H35,0))</f>
        <v/>
      </c>
      <c r="M35" s="12">
        <f>IF(N(H35)&lt;=0,0,IF(AND(I35&gt;=61,I35&lt;=90),H35,0))</f>
        <v/>
      </c>
      <c r="N35" s="12">
        <f>IF(N(H35)&lt;=0,0,IF(I35&gt;90,H35,0))</f>
        <v/>
      </c>
      <c r="O35" s="14" t="n"/>
      <c r="P35" s="9" t="n"/>
      <c r="Q35" s="12">
        <f>IF(OR(C35="",N(O35)&lt;=0,N(H35)&lt;=0),0,IF($B$4&lt;=C35+N(P35),H35*O35,0))</f>
        <v/>
      </c>
      <c r="R35" s="15">
        <f>IF(C35="","",IF(N(H35)&lt;=0,"Paid",IF($B$4&gt;E35,"Overdue",IF(E35-$B$4&lt;=7,"Due within 7 days","Not yet due"))))</f>
        <v/>
      </c>
    </row>
    <row r="36">
      <c r="A36" s="4" t="n"/>
      <c r="B36" s="4" t="n"/>
      <c r="C36" s="7" t="n"/>
      <c r="D36" s="9" t="n"/>
      <c r="E36" s="10">
        <f>IF(C36="","",C36+N(D36))</f>
        <v/>
      </c>
      <c r="F36" s="11" t="n"/>
      <c r="G36" s="11" t="n"/>
      <c r="H36" s="12">
        <f>IF(F36="","",F36-N(G36))</f>
        <v/>
      </c>
      <c r="I36" s="13">
        <f>IF(OR(C36="",N(H36)&lt;=0),0,MAX(0,$B$4-E36))</f>
        <v/>
      </c>
      <c r="J36" s="12">
        <f>IF(N(H36)&lt;=0,0,IF(I36=0,H36,0))</f>
        <v/>
      </c>
      <c r="K36" s="12">
        <f>IF(N(H36)&lt;=0,0,IF(AND(I36&gt;=1,I36&lt;=30),H36,0))</f>
        <v/>
      </c>
      <c r="L36" s="12">
        <f>IF(N(H36)&lt;=0,0,IF(AND(I36&gt;=31,I36&lt;=60),H36,0))</f>
        <v/>
      </c>
      <c r="M36" s="12">
        <f>IF(N(H36)&lt;=0,0,IF(AND(I36&gt;=61,I36&lt;=90),H36,0))</f>
        <v/>
      </c>
      <c r="N36" s="12">
        <f>IF(N(H36)&lt;=0,0,IF(I36&gt;90,H36,0))</f>
        <v/>
      </c>
      <c r="O36" s="14" t="n"/>
      <c r="P36" s="9" t="n"/>
      <c r="Q36" s="12">
        <f>IF(OR(C36="",N(O36)&lt;=0,N(H36)&lt;=0),0,IF($B$4&lt;=C36+N(P36),H36*O36,0))</f>
        <v/>
      </c>
      <c r="R36" s="15">
        <f>IF(C36="","",IF(N(H36)&lt;=0,"Paid",IF($B$4&gt;E36,"Overdue",IF(E36-$B$4&lt;=7,"Due within 7 days","Not yet due"))))</f>
        <v/>
      </c>
    </row>
    <row r="37">
      <c r="A37" s="4" t="n"/>
      <c r="B37" s="4" t="n"/>
      <c r="C37" s="7" t="n"/>
      <c r="D37" s="9" t="n"/>
      <c r="E37" s="10">
        <f>IF(C37="","",C37+N(D37))</f>
        <v/>
      </c>
      <c r="F37" s="11" t="n"/>
      <c r="G37" s="11" t="n"/>
      <c r="H37" s="12">
        <f>IF(F37="","",F37-N(G37))</f>
        <v/>
      </c>
      <c r="I37" s="13">
        <f>IF(OR(C37="",N(H37)&lt;=0),0,MAX(0,$B$4-E37))</f>
        <v/>
      </c>
      <c r="J37" s="12">
        <f>IF(N(H37)&lt;=0,0,IF(I37=0,H37,0))</f>
        <v/>
      </c>
      <c r="K37" s="12">
        <f>IF(N(H37)&lt;=0,0,IF(AND(I37&gt;=1,I37&lt;=30),H37,0))</f>
        <v/>
      </c>
      <c r="L37" s="12">
        <f>IF(N(H37)&lt;=0,0,IF(AND(I37&gt;=31,I37&lt;=60),H37,0))</f>
        <v/>
      </c>
      <c r="M37" s="12">
        <f>IF(N(H37)&lt;=0,0,IF(AND(I37&gt;=61,I37&lt;=90),H37,0))</f>
        <v/>
      </c>
      <c r="N37" s="12">
        <f>IF(N(H37)&lt;=0,0,IF(I37&gt;90,H37,0))</f>
        <v/>
      </c>
      <c r="O37" s="14" t="n"/>
      <c r="P37" s="9" t="n"/>
      <c r="Q37" s="12">
        <f>IF(OR(C37="",N(O37)&lt;=0,N(H37)&lt;=0),0,IF($B$4&lt;=C37+N(P37),H37*O37,0))</f>
        <v/>
      </c>
      <c r="R37" s="15">
        <f>IF(C37="","",IF(N(H37)&lt;=0,"Paid",IF($B$4&gt;E37,"Overdue",IF(E37-$B$4&lt;=7,"Due within 7 days","Not yet due"))))</f>
        <v/>
      </c>
    </row>
    <row r="38">
      <c r="A38" s="4" t="n"/>
      <c r="B38" s="4" t="n"/>
      <c r="C38" s="7" t="n"/>
      <c r="D38" s="9" t="n"/>
      <c r="E38" s="10">
        <f>IF(C38="","",C38+N(D38))</f>
        <v/>
      </c>
      <c r="F38" s="11" t="n"/>
      <c r="G38" s="11" t="n"/>
      <c r="H38" s="12">
        <f>IF(F38="","",F38-N(G38))</f>
        <v/>
      </c>
      <c r="I38" s="13">
        <f>IF(OR(C38="",N(H38)&lt;=0),0,MAX(0,$B$4-E38))</f>
        <v/>
      </c>
      <c r="J38" s="12">
        <f>IF(N(H38)&lt;=0,0,IF(I38=0,H38,0))</f>
        <v/>
      </c>
      <c r="K38" s="12">
        <f>IF(N(H38)&lt;=0,0,IF(AND(I38&gt;=1,I38&lt;=30),H38,0))</f>
        <v/>
      </c>
      <c r="L38" s="12">
        <f>IF(N(H38)&lt;=0,0,IF(AND(I38&gt;=31,I38&lt;=60),H38,0))</f>
        <v/>
      </c>
      <c r="M38" s="12">
        <f>IF(N(H38)&lt;=0,0,IF(AND(I38&gt;=61,I38&lt;=90),H38,0))</f>
        <v/>
      </c>
      <c r="N38" s="12">
        <f>IF(N(H38)&lt;=0,0,IF(I38&gt;90,H38,0))</f>
        <v/>
      </c>
      <c r="O38" s="14" t="n"/>
      <c r="P38" s="9" t="n"/>
      <c r="Q38" s="12">
        <f>IF(OR(C38="",N(O38)&lt;=0,N(H38)&lt;=0),0,IF($B$4&lt;=C38+N(P38),H38*O38,0))</f>
        <v/>
      </c>
      <c r="R38" s="15">
        <f>IF(C38="","",IF(N(H38)&lt;=0,"Paid",IF($B$4&gt;E38,"Overdue",IF(E38-$B$4&lt;=7,"Due within 7 days","Not yet due"))))</f>
        <v/>
      </c>
    </row>
    <row r="39">
      <c r="A39" s="4" t="n"/>
      <c r="B39" s="4" t="n"/>
      <c r="C39" s="7" t="n"/>
      <c r="D39" s="9" t="n"/>
      <c r="E39" s="10">
        <f>IF(C39="","",C39+N(D39))</f>
        <v/>
      </c>
      <c r="F39" s="11" t="n"/>
      <c r="G39" s="11" t="n"/>
      <c r="H39" s="12">
        <f>IF(F39="","",F39-N(G39))</f>
        <v/>
      </c>
      <c r="I39" s="13">
        <f>IF(OR(C39="",N(H39)&lt;=0),0,MAX(0,$B$4-E39))</f>
        <v/>
      </c>
      <c r="J39" s="12">
        <f>IF(N(H39)&lt;=0,0,IF(I39=0,H39,0))</f>
        <v/>
      </c>
      <c r="K39" s="12">
        <f>IF(N(H39)&lt;=0,0,IF(AND(I39&gt;=1,I39&lt;=30),H39,0))</f>
        <v/>
      </c>
      <c r="L39" s="12">
        <f>IF(N(H39)&lt;=0,0,IF(AND(I39&gt;=31,I39&lt;=60),H39,0))</f>
        <v/>
      </c>
      <c r="M39" s="12">
        <f>IF(N(H39)&lt;=0,0,IF(AND(I39&gt;=61,I39&lt;=90),H39,0))</f>
        <v/>
      </c>
      <c r="N39" s="12">
        <f>IF(N(H39)&lt;=0,0,IF(I39&gt;90,H39,0))</f>
        <v/>
      </c>
      <c r="O39" s="14" t="n"/>
      <c r="P39" s="9" t="n"/>
      <c r="Q39" s="12">
        <f>IF(OR(C39="",N(O39)&lt;=0,N(H39)&lt;=0),0,IF($B$4&lt;=C39+N(P39),H39*O39,0))</f>
        <v/>
      </c>
      <c r="R39" s="15">
        <f>IF(C39="","",IF(N(H39)&lt;=0,"Paid",IF($B$4&gt;E39,"Overdue",IF(E39-$B$4&lt;=7,"Due within 7 days","Not yet due"))))</f>
        <v/>
      </c>
    </row>
    <row r="40">
      <c r="A40" s="4" t="n"/>
      <c r="B40" s="4" t="n"/>
      <c r="C40" s="7" t="n"/>
      <c r="D40" s="9" t="n"/>
      <c r="E40" s="10">
        <f>IF(C40="","",C40+N(D40))</f>
        <v/>
      </c>
      <c r="F40" s="11" t="n"/>
      <c r="G40" s="11" t="n"/>
      <c r="H40" s="12">
        <f>IF(F40="","",F40-N(G40))</f>
        <v/>
      </c>
      <c r="I40" s="13">
        <f>IF(OR(C40="",N(H40)&lt;=0),0,MAX(0,$B$4-E40))</f>
        <v/>
      </c>
      <c r="J40" s="12">
        <f>IF(N(H40)&lt;=0,0,IF(I40=0,H40,0))</f>
        <v/>
      </c>
      <c r="K40" s="12">
        <f>IF(N(H40)&lt;=0,0,IF(AND(I40&gt;=1,I40&lt;=30),H40,0))</f>
        <v/>
      </c>
      <c r="L40" s="12">
        <f>IF(N(H40)&lt;=0,0,IF(AND(I40&gt;=31,I40&lt;=60),H40,0))</f>
        <v/>
      </c>
      <c r="M40" s="12">
        <f>IF(N(H40)&lt;=0,0,IF(AND(I40&gt;=61,I40&lt;=90),H40,0))</f>
        <v/>
      </c>
      <c r="N40" s="12">
        <f>IF(N(H40)&lt;=0,0,IF(I40&gt;90,H40,0))</f>
        <v/>
      </c>
      <c r="O40" s="14" t="n"/>
      <c r="P40" s="9" t="n"/>
      <c r="Q40" s="12">
        <f>IF(OR(C40="",N(O40)&lt;=0,N(H40)&lt;=0),0,IF($B$4&lt;=C40+N(P40),H40*O40,0))</f>
        <v/>
      </c>
      <c r="R40" s="15">
        <f>IF(C40="","",IF(N(H40)&lt;=0,"Paid",IF($B$4&gt;E40,"Overdue",IF(E40-$B$4&lt;=7,"Due within 7 days","Not yet due"))))</f>
        <v/>
      </c>
    </row>
    <row r="41">
      <c r="A41" s="4" t="n"/>
      <c r="B41" s="4" t="n"/>
      <c r="C41" s="7" t="n"/>
      <c r="D41" s="9" t="n"/>
      <c r="E41" s="10">
        <f>IF(C41="","",C41+N(D41))</f>
        <v/>
      </c>
      <c r="F41" s="11" t="n"/>
      <c r="G41" s="11" t="n"/>
      <c r="H41" s="12">
        <f>IF(F41="","",F41-N(G41))</f>
        <v/>
      </c>
      <c r="I41" s="13">
        <f>IF(OR(C41="",N(H41)&lt;=0),0,MAX(0,$B$4-E41))</f>
        <v/>
      </c>
      <c r="J41" s="12">
        <f>IF(N(H41)&lt;=0,0,IF(I41=0,H41,0))</f>
        <v/>
      </c>
      <c r="K41" s="12">
        <f>IF(N(H41)&lt;=0,0,IF(AND(I41&gt;=1,I41&lt;=30),H41,0))</f>
        <v/>
      </c>
      <c r="L41" s="12">
        <f>IF(N(H41)&lt;=0,0,IF(AND(I41&gt;=31,I41&lt;=60),H41,0))</f>
        <v/>
      </c>
      <c r="M41" s="12">
        <f>IF(N(H41)&lt;=0,0,IF(AND(I41&gt;=61,I41&lt;=90),H41,0))</f>
        <v/>
      </c>
      <c r="N41" s="12">
        <f>IF(N(H41)&lt;=0,0,IF(I41&gt;90,H41,0))</f>
        <v/>
      </c>
      <c r="O41" s="14" t="n"/>
      <c r="P41" s="9" t="n"/>
      <c r="Q41" s="12">
        <f>IF(OR(C41="",N(O41)&lt;=0,N(H41)&lt;=0),0,IF($B$4&lt;=C41+N(P41),H41*O41,0))</f>
        <v/>
      </c>
      <c r="R41" s="15">
        <f>IF(C41="","",IF(N(H41)&lt;=0,"Paid",IF($B$4&gt;E41,"Overdue",IF(E41-$B$4&lt;=7,"Due within 7 days","Not yet due"))))</f>
        <v/>
      </c>
    </row>
    <row r="42">
      <c r="A42" s="4" t="n"/>
      <c r="B42" s="4" t="n"/>
      <c r="C42" s="7" t="n"/>
      <c r="D42" s="9" t="n"/>
      <c r="E42" s="10">
        <f>IF(C42="","",C42+N(D42))</f>
        <v/>
      </c>
      <c r="F42" s="11" t="n"/>
      <c r="G42" s="11" t="n"/>
      <c r="H42" s="12">
        <f>IF(F42="","",F42-N(G42))</f>
        <v/>
      </c>
      <c r="I42" s="13">
        <f>IF(OR(C42="",N(H42)&lt;=0),0,MAX(0,$B$4-E42))</f>
        <v/>
      </c>
      <c r="J42" s="12">
        <f>IF(N(H42)&lt;=0,0,IF(I42=0,H42,0))</f>
        <v/>
      </c>
      <c r="K42" s="12">
        <f>IF(N(H42)&lt;=0,0,IF(AND(I42&gt;=1,I42&lt;=30),H42,0))</f>
        <v/>
      </c>
      <c r="L42" s="12">
        <f>IF(N(H42)&lt;=0,0,IF(AND(I42&gt;=31,I42&lt;=60),H42,0))</f>
        <v/>
      </c>
      <c r="M42" s="12">
        <f>IF(N(H42)&lt;=0,0,IF(AND(I42&gt;=61,I42&lt;=90),H42,0))</f>
        <v/>
      </c>
      <c r="N42" s="12">
        <f>IF(N(H42)&lt;=0,0,IF(I42&gt;90,H42,0))</f>
        <v/>
      </c>
      <c r="O42" s="14" t="n"/>
      <c r="P42" s="9" t="n"/>
      <c r="Q42" s="12">
        <f>IF(OR(C42="",N(O42)&lt;=0,N(H42)&lt;=0),0,IF($B$4&lt;=C42+N(P42),H42*O42,0))</f>
        <v/>
      </c>
      <c r="R42" s="15">
        <f>IF(C42="","",IF(N(H42)&lt;=0,"Paid",IF($B$4&gt;E42,"Overdue",IF(E42-$B$4&lt;=7,"Due within 7 days","Not yet due"))))</f>
        <v/>
      </c>
    </row>
    <row r="43">
      <c r="A43" s="4" t="n"/>
      <c r="B43" s="4" t="n"/>
      <c r="C43" s="7" t="n"/>
      <c r="D43" s="9" t="n"/>
      <c r="E43" s="10">
        <f>IF(C43="","",C43+N(D43))</f>
        <v/>
      </c>
      <c r="F43" s="11" t="n"/>
      <c r="G43" s="11" t="n"/>
      <c r="H43" s="12">
        <f>IF(F43="","",F43-N(G43))</f>
        <v/>
      </c>
      <c r="I43" s="13">
        <f>IF(OR(C43="",N(H43)&lt;=0),0,MAX(0,$B$4-E43))</f>
        <v/>
      </c>
      <c r="J43" s="12">
        <f>IF(N(H43)&lt;=0,0,IF(I43=0,H43,0))</f>
        <v/>
      </c>
      <c r="K43" s="12">
        <f>IF(N(H43)&lt;=0,0,IF(AND(I43&gt;=1,I43&lt;=30),H43,0))</f>
        <v/>
      </c>
      <c r="L43" s="12">
        <f>IF(N(H43)&lt;=0,0,IF(AND(I43&gt;=31,I43&lt;=60),H43,0))</f>
        <v/>
      </c>
      <c r="M43" s="12">
        <f>IF(N(H43)&lt;=0,0,IF(AND(I43&gt;=61,I43&lt;=90),H43,0))</f>
        <v/>
      </c>
      <c r="N43" s="12">
        <f>IF(N(H43)&lt;=0,0,IF(I43&gt;90,H43,0))</f>
        <v/>
      </c>
      <c r="O43" s="14" t="n"/>
      <c r="P43" s="9" t="n"/>
      <c r="Q43" s="12">
        <f>IF(OR(C43="",N(O43)&lt;=0,N(H43)&lt;=0),0,IF($B$4&lt;=C43+N(P43),H43*O43,0))</f>
        <v/>
      </c>
      <c r="R43" s="15">
        <f>IF(C43="","",IF(N(H43)&lt;=0,"Paid",IF($B$4&gt;E43,"Overdue",IF(E43-$B$4&lt;=7,"Due within 7 days","Not yet due"))))</f>
        <v/>
      </c>
    </row>
    <row r="44">
      <c r="A44" s="4" t="n"/>
      <c r="B44" s="4" t="n"/>
      <c r="C44" s="7" t="n"/>
      <c r="D44" s="9" t="n"/>
      <c r="E44" s="10">
        <f>IF(C44="","",C44+N(D44))</f>
        <v/>
      </c>
      <c r="F44" s="11" t="n"/>
      <c r="G44" s="11" t="n"/>
      <c r="H44" s="12">
        <f>IF(F44="","",F44-N(G44))</f>
        <v/>
      </c>
      <c r="I44" s="13">
        <f>IF(OR(C44="",N(H44)&lt;=0),0,MAX(0,$B$4-E44))</f>
        <v/>
      </c>
      <c r="J44" s="12">
        <f>IF(N(H44)&lt;=0,0,IF(I44=0,H44,0))</f>
        <v/>
      </c>
      <c r="K44" s="12">
        <f>IF(N(H44)&lt;=0,0,IF(AND(I44&gt;=1,I44&lt;=30),H44,0))</f>
        <v/>
      </c>
      <c r="L44" s="12">
        <f>IF(N(H44)&lt;=0,0,IF(AND(I44&gt;=31,I44&lt;=60),H44,0))</f>
        <v/>
      </c>
      <c r="M44" s="12">
        <f>IF(N(H44)&lt;=0,0,IF(AND(I44&gt;=61,I44&lt;=90),H44,0))</f>
        <v/>
      </c>
      <c r="N44" s="12">
        <f>IF(N(H44)&lt;=0,0,IF(I44&gt;90,H44,0))</f>
        <v/>
      </c>
      <c r="O44" s="14" t="n"/>
      <c r="P44" s="9" t="n"/>
      <c r="Q44" s="12">
        <f>IF(OR(C44="",N(O44)&lt;=0,N(H44)&lt;=0),0,IF($B$4&lt;=C44+N(P44),H44*O44,0))</f>
        <v/>
      </c>
      <c r="R44" s="15">
        <f>IF(C44="","",IF(N(H44)&lt;=0,"Paid",IF($B$4&gt;E44,"Overdue",IF(E44-$B$4&lt;=7,"Due within 7 days","Not yet due"))))</f>
        <v/>
      </c>
    </row>
    <row r="45">
      <c r="A45" s="4" t="n"/>
      <c r="B45" s="4" t="n"/>
      <c r="C45" s="7" t="n"/>
      <c r="D45" s="9" t="n"/>
      <c r="E45" s="10">
        <f>IF(C45="","",C45+N(D45))</f>
        <v/>
      </c>
      <c r="F45" s="11" t="n"/>
      <c r="G45" s="11" t="n"/>
      <c r="H45" s="12">
        <f>IF(F45="","",F45-N(G45))</f>
        <v/>
      </c>
      <c r="I45" s="13">
        <f>IF(OR(C45="",N(H45)&lt;=0),0,MAX(0,$B$4-E45))</f>
        <v/>
      </c>
      <c r="J45" s="12">
        <f>IF(N(H45)&lt;=0,0,IF(I45=0,H45,0))</f>
        <v/>
      </c>
      <c r="K45" s="12">
        <f>IF(N(H45)&lt;=0,0,IF(AND(I45&gt;=1,I45&lt;=30),H45,0))</f>
        <v/>
      </c>
      <c r="L45" s="12">
        <f>IF(N(H45)&lt;=0,0,IF(AND(I45&gt;=31,I45&lt;=60),H45,0))</f>
        <v/>
      </c>
      <c r="M45" s="12">
        <f>IF(N(H45)&lt;=0,0,IF(AND(I45&gt;=61,I45&lt;=90),H45,0))</f>
        <v/>
      </c>
      <c r="N45" s="12">
        <f>IF(N(H45)&lt;=0,0,IF(I45&gt;90,H45,0))</f>
        <v/>
      </c>
      <c r="O45" s="14" t="n"/>
      <c r="P45" s="9" t="n"/>
      <c r="Q45" s="12">
        <f>IF(OR(C45="",N(O45)&lt;=0,N(H45)&lt;=0),0,IF($B$4&lt;=C45+N(P45),H45*O45,0))</f>
        <v/>
      </c>
      <c r="R45" s="15">
        <f>IF(C45="","",IF(N(H45)&lt;=0,"Paid",IF($B$4&gt;E45,"Overdue",IF(E45-$B$4&lt;=7,"Due within 7 days","Not yet due"))))</f>
        <v/>
      </c>
    </row>
    <row r="46">
      <c r="A46" s="4" t="n"/>
      <c r="B46" s="4" t="n"/>
      <c r="C46" s="7" t="n"/>
      <c r="D46" s="9" t="n"/>
      <c r="E46" s="10">
        <f>IF(C46="","",C46+N(D46))</f>
        <v/>
      </c>
      <c r="F46" s="11" t="n"/>
      <c r="G46" s="11" t="n"/>
      <c r="H46" s="12">
        <f>IF(F46="","",F46-N(G46))</f>
        <v/>
      </c>
      <c r="I46" s="13">
        <f>IF(OR(C46="",N(H46)&lt;=0),0,MAX(0,$B$4-E46))</f>
        <v/>
      </c>
      <c r="J46" s="12">
        <f>IF(N(H46)&lt;=0,0,IF(I46=0,H46,0))</f>
        <v/>
      </c>
      <c r="K46" s="12">
        <f>IF(N(H46)&lt;=0,0,IF(AND(I46&gt;=1,I46&lt;=30),H46,0))</f>
        <v/>
      </c>
      <c r="L46" s="12">
        <f>IF(N(H46)&lt;=0,0,IF(AND(I46&gt;=31,I46&lt;=60),H46,0))</f>
        <v/>
      </c>
      <c r="M46" s="12">
        <f>IF(N(H46)&lt;=0,0,IF(AND(I46&gt;=61,I46&lt;=90),H46,0))</f>
        <v/>
      </c>
      <c r="N46" s="12">
        <f>IF(N(H46)&lt;=0,0,IF(I46&gt;90,H46,0))</f>
        <v/>
      </c>
      <c r="O46" s="14" t="n"/>
      <c r="P46" s="9" t="n"/>
      <c r="Q46" s="12">
        <f>IF(OR(C46="",N(O46)&lt;=0,N(H46)&lt;=0),0,IF($B$4&lt;=C46+N(P46),H46*O46,0))</f>
        <v/>
      </c>
      <c r="R46" s="15">
        <f>IF(C46="","",IF(N(H46)&lt;=0,"Paid",IF($B$4&gt;E46,"Overdue",IF(E46-$B$4&lt;=7,"Due within 7 days","Not yet due"))))</f>
        <v/>
      </c>
    </row>
    <row r="47">
      <c r="A47" s="16" t="inlineStr">
        <is>
          <t>TOTALS</t>
        </is>
      </c>
      <c r="B47" s="17" t="n"/>
      <c r="C47" s="17" t="n"/>
      <c r="D47" s="17" t="n"/>
      <c r="E47" s="17" t="n"/>
      <c r="F47" s="18">
        <f>SUM(F7:F46)</f>
        <v/>
      </c>
      <c r="G47" s="18">
        <f>SUM(G7:G46)</f>
        <v/>
      </c>
      <c r="H47" s="18">
        <f>SUM(H7:H46)</f>
        <v/>
      </c>
      <c r="I47" s="17" t="n"/>
      <c r="J47" s="18">
        <f>SUM(J7:J46)</f>
        <v/>
      </c>
      <c r="K47" s="18">
        <f>SUM(K7:K46)</f>
        <v/>
      </c>
      <c r="L47" s="18">
        <f>SUM(L7:L46)</f>
        <v/>
      </c>
      <c r="M47" s="18">
        <f>SUM(M7:M46)</f>
        <v/>
      </c>
      <c r="N47" s="18">
        <f>SUM(N7:N46)</f>
        <v/>
      </c>
      <c r="O47" s="17" t="n"/>
      <c r="P47" s="17" t="n"/>
      <c r="Q47" s="18">
        <f>SUM(Q7:Q46)</f>
        <v/>
      </c>
      <c r="R47" s="17" t="n"/>
    </row>
    <row r="48">
      <c r="A48" s="3" t="inlineStr">
        <is>
          <t>% of balance due</t>
        </is>
      </c>
      <c r="J48" s="19">
        <f>IFERROR(J47/$H$47,0)</f>
        <v/>
      </c>
      <c r="K48" s="19">
        <f>IFERROR(K47/$H$47,0)</f>
        <v/>
      </c>
      <c r="L48" s="19">
        <f>IFERROR(L47/$H$47,0)</f>
        <v/>
      </c>
      <c r="M48" s="19">
        <f>IFERROR(M47/$H$47,0)</f>
        <v/>
      </c>
      <c r="N48" s="19">
        <f>IFERROR(N47/$H$47,0)</f>
        <v/>
      </c>
    </row>
    <row r="50">
      <c r="A50" s="20" t="inlineStr">
        <is>
          <t>Free template from Drip Capital (www.dripcapital.com). Yellow cells are inputs; everything else calculates automatically.</t>
        </is>
      </c>
    </row>
  </sheetData>
  <mergeCells count="4">
    <mergeCell ref="A2:R2"/>
    <mergeCell ref="B3:D3"/>
    <mergeCell ref="A1:R1"/>
    <mergeCell ref="A50:R50"/>
  </mergeCells>
  <conditionalFormatting sqref="R7:R46">
    <cfRule type="expression" priority="1" dxfId="0">
      <formula>R7="Overdue"</formula>
    </cfRule>
  </conditionalFormatting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2026-10-22T10:51:32Z</dcterms:created>
  <dcterms:modified xmlns:dcterms="http://purl.org/dc/terms/" xmlns:xsi="http://www.w3.org/2001/XMLSchema-instance" xsi:type="dcterms:W3CDTF">2026-10-22T10:51:32Z</dcterms:modified>
</cp:coreProperties>
</file>