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raupach\Downloads\"/>
    </mc:Choice>
  </mc:AlternateContent>
  <xr:revisionPtr revIDLastSave="0" documentId="13_ncr:1_{82E73DF1-AED0-4E18-8410-0FC7657B523B}" xr6:coauthVersionLast="47" xr6:coauthVersionMax="47" xr10:uidLastSave="{00000000-0000-0000-0000-000000000000}"/>
  <bookViews>
    <workbookView xWindow="-108" yWindow="-108" windowWidth="23256" windowHeight="12576" xr2:uid="{79FD861E-4968-481E-8722-143567E0E7D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0" i="1" s="1"/>
  <c r="F11" i="1"/>
  <c r="F19" i="1"/>
  <c r="D21" i="1" l="1"/>
  <c r="L9" i="1" l="1"/>
  <c r="F21" i="1"/>
  <c r="L6" i="1" l="1"/>
  <c r="F22" i="1"/>
  <c r="L7" i="1" s="1"/>
  <c r="L3" i="1" l="1"/>
  <c r="M3" i="1" s="1"/>
  <c r="L4" i="1"/>
  <c r="L5" i="1"/>
  <c r="L8" i="1"/>
  <c r="D22" i="1"/>
  <c r="M4" i="1" l="1"/>
  <c r="M5" i="1" s="1"/>
  <c r="M6" i="1" s="1"/>
  <c r="M7" i="1" s="1"/>
  <c r="M8" i="1" s="1"/>
  <c r="M9" i="1" s="1"/>
</calcChain>
</file>

<file path=xl/sharedStrings.xml><?xml version="1.0" encoding="utf-8"?>
<sst xmlns="http://schemas.openxmlformats.org/spreadsheetml/2006/main" count="45" uniqueCount="37">
  <si>
    <t>Tage-Woche</t>
  </si>
  <si>
    <t>Eine volle Woche hat</t>
  </si>
  <si>
    <t>Tage</t>
  </si>
  <si>
    <t>Stunden</t>
  </si>
  <si>
    <t>Sollstunden am letzten Arbeitstag der Woche</t>
  </si>
  <si>
    <t>Ergebnis</t>
  </si>
  <si>
    <t>Unterwöchiger Eintritt (variable Tage)</t>
  </si>
  <si>
    <t xml:space="preserve">Dein*e Mitarbeiter*in hat eine </t>
  </si>
  <si>
    <t>Dein*e Mitarbeiter*in hat ein Wochensoll von</t>
  </si>
  <si>
    <t>Mitarbeiter*in</t>
  </si>
  <si>
    <t>Bsp. Eintritt 01.04.2021 → Do-So = 4 Tage</t>
  </si>
  <si>
    <t>Unterwöchiges Wochensoll</t>
  </si>
  <si>
    <t>Soll-Legung für Mitarbeiter*innen mit Wochensoll</t>
  </si>
  <si>
    <t>1. Solltag</t>
  </si>
  <si>
    <t>2. Solltag</t>
  </si>
  <si>
    <t>3. Solltag</t>
  </si>
  <si>
    <t>4. Solltag</t>
  </si>
  <si>
    <t>5. Solltag</t>
  </si>
  <si>
    <t>6. Solltag</t>
  </si>
  <si>
    <t>7. Solltag</t>
  </si>
  <si>
    <t>Tagessoll auf 7-Tage-Basis</t>
  </si>
  <si>
    <t>Restwochensoll</t>
  </si>
  <si>
    <t>Tagen =</t>
  </si>
  <si>
    <t>Tage =</t>
  </si>
  <si>
    <t>Freitag</t>
  </si>
  <si>
    <t>Trage hier die Anzahl der Wochenstunden ein</t>
  </si>
  <si>
    <t>Trage hier die Anzahl der Wochenarbeitstage ein</t>
  </si>
  <si>
    <t xml:space="preserve">Anzahl der Tage mit 100% Tagessoll gemäß Anstellungsverhältnis </t>
  </si>
  <si>
    <t>Wähle hier den Wochentag des Eintrittsdatums aus</t>
  </si>
  <si>
    <t>Montag</t>
  </si>
  <si>
    <t>Dienstag</t>
  </si>
  <si>
    <t>Mittwoch</t>
  </si>
  <si>
    <t>Donnerstag</t>
  </si>
  <si>
    <t>Samstag</t>
  </si>
  <si>
    <t>Sonntag</t>
  </si>
  <si>
    <t>Die Woche des Eintrittsdatums beläuft sich auf</t>
  </si>
  <si>
    <t>Dein*e Mitarbeiter*in hat ein Tagessoll 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</si>
</sst>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13A51"/>
      <name val="Trebuchet MS"/>
      <family val="2"/>
    </font>
    <font>
      <sz val="14"/>
      <color rgb="FF013A51"/>
      <name val="Trebuchet MS"/>
      <family val="2"/>
    </font>
    <font>
      <sz val="12"/>
      <color rgb="FF013A51"/>
      <name val="Trebuchet MS"/>
      <family val="2"/>
    </font>
    <font>
      <i/>
      <sz val="11"/>
      <color rgb="FF013A51"/>
      <name val="Trebuchet MS"/>
      <family val="2"/>
    </font>
    <font>
      <i/>
      <sz val="10"/>
      <color rgb="FF013A51"/>
      <name val="Trebuchet MS"/>
      <family val="2"/>
    </font>
    <font>
      <b/>
      <sz val="11"/>
      <color rgb="FF013A51"/>
      <name val="Trebuchet MS"/>
      <family val="2"/>
    </font>
    <font>
      <b/>
      <u/>
      <sz val="11"/>
      <color rgb="FF013A51"/>
      <name val="Trebuchet MS"/>
      <family val="2"/>
    </font>
    <font>
      <b/>
      <i/>
      <sz val="11"/>
      <color rgb="FF013A51"/>
      <name val="Trebuchet MS"/>
      <family val="2"/>
    </font>
    <font>
      <i/>
      <sz val="9"/>
      <color theme="3" tint="0.39997558519241921"/>
      <name val="Trebuchet MS"/>
      <family val="2"/>
    </font>
    <font>
      <i/>
      <sz val="11"/>
      <color rgb="FFF16565"/>
      <name val="Trebuchet MS"/>
      <family val="2"/>
    </font>
    <font>
      <sz val="11"/>
      <color rgb="FFF16565"/>
      <name val="Trebuchet MS"/>
      <family val="2"/>
    </font>
    <font>
      <i/>
      <sz val="10"/>
      <color theme="3" tint="0.39997558519241921"/>
      <name val="Trebuchet MS"/>
      <family val="2"/>
    </font>
    <font>
      <sz val="11"/>
      <name val="Trebuchet MS"/>
      <family val="2"/>
    </font>
    <font>
      <sz val="11"/>
      <color theme="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8C6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13A51"/>
      </bottom>
      <diagonal/>
    </border>
    <border>
      <left style="thin">
        <color rgb="FF013A51"/>
      </left>
      <right/>
      <top style="thin">
        <color rgb="FF013A51"/>
      </top>
      <bottom/>
      <diagonal/>
    </border>
    <border>
      <left style="thin">
        <color rgb="FF013A51"/>
      </left>
      <right/>
      <top/>
      <bottom/>
      <diagonal/>
    </border>
    <border>
      <left/>
      <right/>
      <top style="thin">
        <color rgb="FF013A51"/>
      </top>
      <bottom/>
      <diagonal/>
    </border>
    <border>
      <left style="thin">
        <color rgb="FF013A51"/>
      </left>
      <right style="thin">
        <color rgb="FF013A51"/>
      </right>
      <top style="thin">
        <color rgb="FF013A51"/>
      </top>
      <bottom style="thin">
        <color rgb="FF013A51"/>
      </bottom>
      <diagonal/>
    </border>
    <border>
      <left style="thin">
        <color rgb="FF013A51"/>
      </left>
      <right style="thin">
        <color rgb="FF013A51"/>
      </right>
      <top style="thin">
        <color rgb="FF013A51"/>
      </top>
      <bottom/>
      <diagonal/>
    </border>
    <border>
      <left style="thin">
        <color rgb="FF013A51"/>
      </left>
      <right style="thin">
        <color rgb="FF013A51"/>
      </right>
      <top/>
      <bottom/>
      <diagonal/>
    </border>
    <border>
      <left style="thin">
        <color rgb="FF013A51"/>
      </left>
      <right style="thin">
        <color rgb="FF013A51"/>
      </right>
      <top/>
      <bottom style="thin">
        <color rgb="FF013A51"/>
      </bottom>
      <diagonal/>
    </border>
    <border>
      <left style="thin">
        <color rgb="FF013A51"/>
      </left>
      <right/>
      <top/>
      <bottom style="thin">
        <color rgb="FF013A51"/>
      </bottom>
      <diagonal/>
    </border>
    <border>
      <left/>
      <right style="thin">
        <color rgb="FF013A51"/>
      </right>
      <top/>
      <bottom/>
      <diagonal/>
    </border>
    <border>
      <left/>
      <right style="thin">
        <color rgb="FF013A51"/>
      </right>
      <top style="thin">
        <color rgb="FF013A51"/>
      </top>
      <bottom/>
      <diagonal/>
    </border>
    <border>
      <left/>
      <right style="thin">
        <color rgb="FF013A51"/>
      </right>
      <top/>
      <bottom style="thin">
        <color rgb="FF013A5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4" borderId="0" xfId="0" applyFont="1" applyFill="1"/>
    <xf numFmtId="0" fontId="2" fillId="0" borderId="0" xfId="0" applyFont="1"/>
    <xf numFmtId="0" fontId="2" fillId="4" borderId="4" xfId="0" applyFont="1" applyFill="1" applyBorder="1"/>
    <xf numFmtId="0" fontId="2" fillId="0" borderId="5" xfId="0" applyFont="1" applyBorder="1"/>
    <xf numFmtId="2" fontId="2" fillId="0" borderId="5" xfId="0" applyNumberFormat="1" applyFont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5" borderId="5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5" borderId="5" xfId="0" applyFont="1" applyFill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1" fillId="3" borderId="0" xfId="0" applyFont="1" applyFill="1" applyBorder="1" applyAlignment="1" applyProtection="1">
      <alignment horizontal="right"/>
      <protection locked="0"/>
    </xf>
    <xf numFmtId="0" fontId="11" fillId="3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3" fillId="5" borderId="2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3" fillId="5" borderId="11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3" fillId="5" borderId="10" xfId="0" applyFont="1" applyFill="1" applyBorder="1" applyAlignment="1" applyProtection="1">
      <alignment horizontal="center"/>
    </xf>
    <xf numFmtId="0" fontId="4" fillId="5" borderId="3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</xf>
    <xf numFmtId="0" fontId="4" fillId="5" borderId="9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5" borderId="12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 textRotation="90" wrapText="1"/>
    </xf>
    <xf numFmtId="0" fontId="2" fillId="3" borderId="2" xfId="0" applyFont="1" applyFill="1" applyBorder="1" applyProtection="1"/>
    <xf numFmtId="0" fontId="2" fillId="3" borderId="0" xfId="0" applyFont="1" applyFill="1" applyBorder="1" applyProtection="1"/>
    <xf numFmtId="0" fontId="5" fillId="3" borderId="0" xfId="0" applyFont="1" applyFill="1" applyBorder="1" applyAlignment="1" applyProtection="1">
      <alignment horizontal="right" vertical="center"/>
    </xf>
    <xf numFmtId="0" fontId="2" fillId="3" borderId="11" xfId="0" applyFont="1" applyFill="1" applyBorder="1" applyProtection="1"/>
    <xf numFmtId="0" fontId="2" fillId="4" borderId="7" xfId="0" applyFont="1" applyFill="1" applyBorder="1" applyAlignment="1" applyProtection="1">
      <alignment horizontal="center" vertical="center" textRotation="90" wrapText="1"/>
    </xf>
    <xf numFmtId="0" fontId="2" fillId="3" borderId="3" xfId="0" applyFont="1" applyFill="1" applyBorder="1" applyProtection="1"/>
    <xf numFmtId="0" fontId="2" fillId="3" borderId="10" xfId="0" applyFont="1" applyFill="1" applyBorder="1" applyProtection="1"/>
    <xf numFmtId="0" fontId="2" fillId="3" borderId="0" xfId="0" applyFont="1" applyFill="1" applyProtection="1"/>
    <xf numFmtId="0" fontId="10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6" fillId="3" borderId="0" xfId="0" applyFont="1" applyFill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center" vertical="center" textRotation="90" wrapText="1"/>
    </xf>
    <xf numFmtId="0" fontId="2" fillId="2" borderId="3" xfId="0" applyFont="1" applyFill="1" applyBorder="1" applyProtection="1"/>
    <xf numFmtId="0" fontId="2" fillId="2" borderId="10" xfId="0" applyFont="1" applyFill="1" applyBorder="1" applyProtection="1"/>
    <xf numFmtId="0" fontId="5" fillId="2" borderId="0" xfId="0" applyFont="1" applyFill="1" applyBorder="1" applyAlignment="1" applyProtection="1">
      <alignment horizontal="right"/>
    </xf>
    <xf numFmtId="0" fontId="13" fillId="2" borderId="3" xfId="0" applyFont="1" applyFill="1" applyBorder="1" applyProtection="1"/>
    <xf numFmtId="0" fontId="10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2" fillId="4" borderId="6" xfId="0" applyFont="1" applyFill="1" applyBorder="1" applyAlignment="1" applyProtection="1">
      <alignment horizontal="center" vertical="center" textRotation="90"/>
    </xf>
    <xf numFmtId="0" fontId="7" fillId="6" borderId="0" xfId="0" applyFont="1" applyFill="1" applyBorder="1" applyProtection="1"/>
    <xf numFmtId="2" fontId="7" fillId="6" borderId="0" xfId="0" applyNumberFormat="1" applyFont="1" applyFill="1" applyBorder="1" applyProtection="1"/>
    <xf numFmtId="0" fontId="8" fillId="6" borderId="0" xfId="0" applyFont="1" applyFill="1" applyBorder="1" applyAlignment="1" applyProtection="1">
      <alignment horizontal="left"/>
    </xf>
    <xf numFmtId="0" fontId="8" fillId="6" borderId="10" xfId="0" applyFont="1" applyFill="1" applyBorder="1" applyAlignment="1" applyProtection="1">
      <alignment horizontal="left"/>
    </xf>
    <xf numFmtId="0" fontId="2" fillId="4" borderId="7" xfId="0" applyFont="1" applyFill="1" applyBorder="1" applyAlignment="1" applyProtection="1">
      <alignment horizontal="center" vertical="center" textRotation="90"/>
    </xf>
    <xf numFmtId="0" fontId="2" fillId="6" borderId="0" xfId="0" applyFont="1" applyFill="1" applyBorder="1" applyProtection="1"/>
    <xf numFmtId="2" fontId="2" fillId="6" borderId="0" xfId="0" applyNumberFormat="1" applyFont="1" applyFill="1" applyBorder="1" applyProtection="1"/>
    <xf numFmtId="0" fontId="9" fillId="6" borderId="0" xfId="0" applyFont="1" applyFill="1" applyBorder="1" applyProtection="1"/>
    <xf numFmtId="0" fontId="7" fillId="6" borderId="0" xfId="0" applyFont="1" applyFill="1" applyBorder="1" applyAlignment="1" applyProtection="1">
      <alignment horizontal="right"/>
    </xf>
    <xf numFmtId="0" fontId="7" fillId="6" borderId="0" xfId="0" applyFont="1" applyFill="1" applyBorder="1" applyAlignment="1" applyProtection="1">
      <alignment horizontal="left"/>
    </xf>
    <xf numFmtId="2" fontId="7" fillId="6" borderId="0" xfId="0" applyNumberFormat="1" applyFont="1" applyFill="1" applyBorder="1" applyAlignment="1" applyProtection="1">
      <alignment horizontal="right"/>
    </xf>
    <xf numFmtId="0" fontId="2" fillId="4" borderId="8" xfId="0" applyFont="1" applyFill="1" applyBorder="1" applyAlignment="1" applyProtection="1">
      <alignment horizontal="center" vertical="center" textRotation="90"/>
    </xf>
    <xf numFmtId="0" fontId="7" fillId="6" borderId="9" xfId="0" applyFont="1" applyFill="1" applyBorder="1" applyProtection="1"/>
    <xf numFmtId="0" fontId="7" fillId="6" borderId="1" xfId="0" applyFont="1" applyFill="1" applyBorder="1" applyProtection="1"/>
    <xf numFmtId="0" fontId="2" fillId="6" borderId="1" xfId="0" applyFont="1" applyFill="1" applyBorder="1" applyProtection="1"/>
    <xf numFmtId="0" fontId="2" fillId="6" borderId="12" xfId="0" applyFont="1" applyFill="1" applyBorder="1" applyProtection="1"/>
    <xf numFmtId="0" fontId="12" fillId="2" borderId="0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8C6"/>
      <color rgb="FF013A51"/>
      <color rgb="FFF16565"/>
      <color rgb="FFC02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B7FB-3901-416B-83D7-252883B5AD43}">
  <dimension ref="A1:AH273"/>
  <sheetViews>
    <sheetView tabSelected="1" zoomScaleNormal="100" workbookViewId="0">
      <selection activeCell="D15" sqref="D15:E15"/>
    </sheetView>
  </sheetViews>
  <sheetFormatPr baseColWidth="10" defaultRowHeight="14.4" x14ac:dyDescent="0.3"/>
  <cols>
    <col min="1" max="1" width="0.33203125" customWidth="1"/>
    <col min="2" max="2" width="5.6640625" customWidth="1"/>
    <col min="3" max="3" width="60.109375" bestFit="1" customWidth="1"/>
    <col min="4" max="4" width="9.109375" customWidth="1"/>
    <col min="5" max="5" width="8.109375" customWidth="1"/>
    <col min="6" max="6" width="10.33203125" customWidth="1"/>
    <col min="8" max="8" width="4.109375" customWidth="1"/>
    <col min="9" max="9" width="13.33203125" customWidth="1"/>
    <col min="12" max="12" width="13.88671875" bestFit="1" customWidth="1"/>
    <col min="13" max="13" width="14.6640625" customWidth="1"/>
    <col min="14" max="14" width="16.6640625" customWidth="1"/>
  </cols>
  <sheetData>
    <row r="1" spans="1:34" ht="2.25" customHeight="1" x14ac:dyDescent="0.3">
      <c r="A1" s="1"/>
      <c r="B1" s="1"/>
      <c r="C1" s="3"/>
      <c r="D1" s="1"/>
      <c r="E1" s="1"/>
      <c r="F1" s="1"/>
      <c r="G1" s="1"/>
      <c r="H1" s="1"/>
      <c r="I1" s="1"/>
      <c r="L1" s="2"/>
      <c r="M1" s="2"/>
    </row>
    <row r="2" spans="1:34" ht="14.4" customHeight="1" x14ac:dyDescent="0.3">
      <c r="A2" s="1"/>
      <c r="B2" s="17" t="s">
        <v>12</v>
      </c>
      <c r="C2" s="18"/>
      <c r="D2" s="18"/>
      <c r="E2" s="18"/>
      <c r="F2" s="18"/>
      <c r="G2" s="18"/>
      <c r="H2" s="18"/>
      <c r="I2" s="19"/>
      <c r="K2" s="8"/>
      <c r="L2" s="8"/>
      <c r="M2" s="11" t="s">
        <v>21</v>
      </c>
    </row>
    <row r="3" spans="1:34" ht="14.1" customHeight="1" x14ac:dyDescent="0.3">
      <c r="A3" s="1"/>
      <c r="B3" s="20"/>
      <c r="C3" s="21"/>
      <c r="D3" s="21"/>
      <c r="E3" s="21"/>
      <c r="F3" s="21"/>
      <c r="G3" s="21"/>
      <c r="H3" s="21"/>
      <c r="I3" s="22"/>
      <c r="K3" s="6" t="s">
        <v>13</v>
      </c>
      <c r="L3" s="7">
        <f>IF($D$21&gt;=1,$F$21/$D$21,F22)</f>
        <v>8</v>
      </c>
      <c r="M3" s="7">
        <f>F20-L3</f>
        <v>32</v>
      </c>
    </row>
    <row r="4" spans="1:34" ht="14.4" customHeight="1" x14ac:dyDescent="0.3">
      <c r="A4" s="1"/>
      <c r="B4" s="23" t="s">
        <v>6</v>
      </c>
      <c r="C4" s="24"/>
      <c r="D4" s="24"/>
      <c r="E4" s="24"/>
      <c r="F4" s="24"/>
      <c r="G4" s="24"/>
      <c r="H4" s="24"/>
      <c r="I4" s="25"/>
      <c r="K4" s="4" t="s">
        <v>14</v>
      </c>
      <c r="L4" s="5">
        <f>IF($D$21&gt;=2,$F$21/$D$21, IF($D$21=1,F22, IF($D$21=0,0)))</f>
        <v>8</v>
      </c>
      <c r="M4" s="5">
        <f>M3-L4</f>
        <v>24</v>
      </c>
    </row>
    <row r="5" spans="1:34" ht="15" customHeight="1" x14ac:dyDescent="0.3">
      <c r="A5" s="1"/>
      <c r="B5" s="26"/>
      <c r="C5" s="27"/>
      <c r="D5" s="27"/>
      <c r="E5" s="27"/>
      <c r="F5" s="27"/>
      <c r="G5" s="27"/>
      <c r="H5" s="27"/>
      <c r="I5" s="28"/>
      <c r="K5" s="6" t="s">
        <v>15</v>
      </c>
      <c r="L5" s="7">
        <f>IF($D$21&gt;=3,$F$21/$D$21, IF($D$21=2,F22, IF($D$21=1,0, IF($D$21=0,0))))</f>
        <v>8</v>
      </c>
      <c r="M5" s="7">
        <f>IF(M4&gt;=1,M4-L5,0)</f>
        <v>16</v>
      </c>
    </row>
    <row r="6" spans="1:34" ht="14.4" customHeight="1" x14ac:dyDescent="0.3">
      <c r="A6" s="2"/>
      <c r="B6" s="29" t="s">
        <v>9</v>
      </c>
      <c r="C6" s="30"/>
      <c r="D6" s="31"/>
      <c r="E6" s="31"/>
      <c r="F6" s="32"/>
      <c r="G6" s="31"/>
      <c r="H6" s="31"/>
      <c r="I6" s="33"/>
      <c r="K6" s="4" t="s">
        <v>16</v>
      </c>
      <c r="L6" s="5">
        <f>IF($D$21&gt;=4,$F$21/$D$21, IF($D$21=3,F22, IF($D$21&lt;=2,0)))</f>
        <v>8</v>
      </c>
      <c r="M6" s="5">
        <f>IF(M5&gt;=1,M5-L6,0)</f>
        <v>8</v>
      </c>
    </row>
    <row r="7" spans="1:34" ht="14.4" customHeight="1" x14ac:dyDescent="0.3">
      <c r="A7" s="2"/>
      <c r="B7" s="34"/>
      <c r="C7" s="35" t="s">
        <v>8</v>
      </c>
      <c r="D7" s="31"/>
      <c r="E7" s="31"/>
      <c r="F7" s="14">
        <v>40</v>
      </c>
      <c r="G7" s="31" t="s">
        <v>3</v>
      </c>
      <c r="H7" s="31"/>
      <c r="I7" s="36"/>
      <c r="K7" s="6" t="s">
        <v>17</v>
      </c>
      <c r="L7" s="7">
        <f>IF($D$21&gt;=5,$F$21/$D$21, IF($D$21=4,F22, IF($D$21&lt;=3,0)))</f>
        <v>8</v>
      </c>
      <c r="M7" s="7">
        <f t="shared" ref="M7:M9" si="0">IF(M6&gt;=1,M6-L7,0)</f>
        <v>0</v>
      </c>
    </row>
    <row r="8" spans="1:34" x14ac:dyDescent="0.3">
      <c r="A8" s="2"/>
      <c r="B8" s="34"/>
      <c r="C8" s="35"/>
      <c r="D8" s="37"/>
      <c r="E8" s="37"/>
      <c r="F8" s="38" t="s">
        <v>25</v>
      </c>
      <c r="G8" s="39"/>
      <c r="H8" s="37"/>
      <c r="I8" s="36"/>
      <c r="K8" s="4" t="s">
        <v>18</v>
      </c>
      <c r="L8" s="5">
        <f>IF($D$21&gt;=6,$F$21/$D$21, IF($D$21=5,F22, IF($D$21&lt;=4,0)))</f>
        <v>0</v>
      </c>
      <c r="M8" s="5">
        <f t="shared" si="0"/>
        <v>0</v>
      </c>
    </row>
    <row r="9" spans="1:34" x14ac:dyDescent="0.3">
      <c r="A9" s="2"/>
      <c r="B9" s="34"/>
      <c r="C9" s="35" t="s">
        <v>7</v>
      </c>
      <c r="D9" s="31"/>
      <c r="E9" s="31"/>
      <c r="F9" s="15">
        <v>5</v>
      </c>
      <c r="G9" s="31" t="s">
        <v>0</v>
      </c>
      <c r="H9" s="31"/>
      <c r="I9" s="36"/>
      <c r="K9" s="6" t="s">
        <v>19</v>
      </c>
      <c r="L9" s="7">
        <f>IF($D$21&gt;=7,$F$21/$D$21, IF($D$21=6,F22, IF($D$21&lt;=5,0)))</f>
        <v>0</v>
      </c>
      <c r="M9" s="7">
        <f t="shared" si="0"/>
        <v>0</v>
      </c>
    </row>
    <row r="10" spans="1:34" x14ac:dyDescent="0.3">
      <c r="A10" s="2"/>
      <c r="B10" s="34"/>
      <c r="C10" s="35"/>
      <c r="D10" s="37"/>
      <c r="E10" s="37"/>
      <c r="F10" s="38" t="s">
        <v>26</v>
      </c>
      <c r="G10" s="40"/>
      <c r="H10" s="37"/>
      <c r="I10" s="36"/>
    </row>
    <row r="11" spans="1:34" ht="15" customHeight="1" x14ac:dyDescent="0.3">
      <c r="A11" s="2"/>
      <c r="B11" s="34"/>
      <c r="C11" s="35" t="s">
        <v>36</v>
      </c>
      <c r="D11" s="31"/>
      <c r="E11" s="31"/>
      <c r="F11" s="41">
        <f>F7/F9</f>
        <v>8</v>
      </c>
      <c r="G11" s="31" t="s">
        <v>3</v>
      </c>
      <c r="H11" s="31"/>
      <c r="I11" s="36"/>
    </row>
    <row r="12" spans="1:34" x14ac:dyDescent="0.3">
      <c r="A12" s="2"/>
      <c r="B12" s="42"/>
      <c r="C12" s="35"/>
      <c r="D12" s="31"/>
      <c r="E12" s="31"/>
      <c r="F12" s="31"/>
      <c r="G12" s="31"/>
      <c r="H12" s="31"/>
      <c r="I12" s="36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x14ac:dyDescent="0.3">
      <c r="A13" s="2"/>
      <c r="B13" s="29" t="s">
        <v>2</v>
      </c>
      <c r="C13" s="43"/>
      <c r="D13" s="16"/>
      <c r="E13" s="16"/>
      <c r="F13" s="16"/>
      <c r="G13" s="16"/>
      <c r="H13" s="16"/>
      <c r="I13" s="4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15" customHeight="1" x14ac:dyDescent="0.3">
      <c r="A14" s="2"/>
      <c r="B14" s="34"/>
      <c r="C14" s="43" t="s">
        <v>1</v>
      </c>
      <c r="D14" s="16"/>
      <c r="E14" s="16"/>
      <c r="F14" s="16">
        <v>7</v>
      </c>
      <c r="G14" s="16" t="s">
        <v>2</v>
      </c>
      <c r="H14" s="16"/>
      <c r="I14" s="4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x14ac:dyDescent="0.3">
      <c r="A15" s="2"/>
      <c r="B15" s="34"/>
      <c r="C15" s="43" t="s">
        <v>35</v>
      </c>
      <c r="D15" s="66" t="s">
        <v>29</v>
      </c>
      <c r="E15" s="66"/>
      <c r="F15" s="45">
        <f>IF(D15="Montag",7,IF(D15="Dienstag",6,IF(D15="Mittwoch",5,IF(D15="Donnerstag",4,IF(D15="Freitag",3,IF(D15="Samstag",2,IF(D15="Sonntag",1)))))))</f>
        <v>7</v>
      </c>
      <c r="G15" s="16" t="s">
        <v>2</v>
      </c>
      <c r="H15" s="16"/>
      <c r="I15" s="4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15" x14ac:dyDescent="0.35">
      <c r="A16" s="2"/>
      <c r="B16" s="34"/>
      <c r="C16" s="46" t="s">
        <v>10</v>
      </c>
      <c r="D16" s="47" t="s">
        <v>28</v>
      </c>
      <c r="E16" s="48"/>
      <c r="F16" s="45"/>
      <c r="G16" s="16"/>
      <c r="H16" s="16"/>
      <c r="I16" s="4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3">
      <c r="A17" s="2"/>
      <c r="B17" s="42"/>
      <c r="C17" s="43"/>
      <c r="D17" s="16"/>
      <c r="E17" s="16"/>
      <c r="F17" s="16"/>
      <c r="G17" s="16"/>
      <c r="H17" s="16"/>
      <c r="I17" s="4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ht="15.75" customHeight="1" x14ac:dyDescent="0.3">
      <c r="A18" s="2"/>
      <c r="B18" s="49" t="s">
        <v>5</v>
      </c>
      <c r="C18" s="50"/>
      <c r="D18" s="50"/>
      <c r="E18" s="50"/>
      <c r="F18" s="51"/>
      <c r="G18" s="50"/>
      <c r="H18" s="52"/>
      <c r="I18" s="5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3">
      <c r="A19" s="2"/>
      <c r="B19" s="54"/>
      <c r="C19" s="55" t="s">
        <v>20</v>
      </c>
      <c r="D19" s="55"/>
      <c r="E19" s="55"/>
      <c r="F19" s="56">
        <f>F7/F14</f>
        <v>5.7142857142857144</v>
      </c>
      <c r="G19" s="55" t="s">
        <v>3</v>
      </c>
      <c r="H19" s="52"/>
      <c r="I19" s="53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ht="14.4" customHeight="1" x14ac:dyDescent="0.3">
      <c r="A20" s="2"/>
      <c r="B20" s="54"/>
      <c r="C20" s="50" t="s">
        <v>11</v>
      </c>
      <c r="D20" s="50"/>
      <c r="E20" s="50"/>
      <c r="F20" s="51">
        <f>F7/F14*F15</f>
        <v>40</v>
      </c>
      <c r="G20" s="50" t="s">
        <v>3</v>
      </c>
      <c r="H20" s="52"/>
      <c r="I20" s="53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x14ac:dyDescent="0.3">
      <c r="A21" s="2"/>
      <c r="B21" s="54"/>
      <c r="C21" s="55" t="s">
        <v>27</v>
      </c>
      <c r="D21" s="57">
        <f>QUOTIENT(F20,F11)</f>
        <v>5</v>
      </c>
      <c r="E21" s="50" t="s">
        <v>22</v>
      </c>
      <c r="F21" s="58">
        <f>F11*D21</f>
        <v>40</v>
      </c>
      <c r="G21" s="59" t="s">
        <v>3</v>
      </c>
      <c r="H21" s="52"/>
      <c r="I21" s="5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x14ac:dyDescent="0.3">
      <c r="A22" s="2"/>
      <c r="B22" s="54"/>
      <c r="C22" s="50" t="s">
        <v>4</v>
      </c>
      <c r="D22" s="60">
        <f>F22/F11</f>
        <v>0</v>
      </c>
      <c r="E22" s="59" t="s">
        <v>23</v>
      </c>
      <c r="F22" s="51">
        <f>F20-F21</f>
        <v>0</v>
      </c>
      <c r="G22" s="50" t="s">
        <v>3</v>
      </c>
      <c r="H22" s="52"/>
      <c r="I22" s="5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x14ac:dyDescent="0.3">
      <c r="A23" s="2"/>
      <c r="B23" s="61"/>
      <c r="C23" s="62"/>
      <c r="D23" s="63"/>
      <c r="E23" s="63"/>
      <c r="F23" s="63"/>
      <c r="G23" s="63"/>
      <c r="H23" s="64"/>
      <c r="I23" s="65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x14ac:dyDescent="0.3">
      <c r="A24" s="2"/>
      <c r="B24" s="12"/>
      <c r="C24" s="12"/>
      <c r="D24" s="12"/>
      <c r="E24" s="12"/>
      <c r="F24" s="12"/>
      <c r="G24" s="12"/>
      <c r="H24" s="12"/>
      <c r="I24" s="12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x14ac:dyDescent="0.3">
      <c r="A25" s="2"/>
      <c r="B25" s="12"/>
      <c r="C25" s="13" t="s">
        <v>29</v>
      </c>
      <c r="D25" s="12"/>
      <c r="F25" s="12"/>
      <c r="G25" s="12"/>
      <c r="H25" s="12"/>
      <c r="I25" s="1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x14ac:dyDescent="0.3">
      <c r="A26" s="2"/>
      <c r="B26" s="12"/>
      <c r="C26" s="13" t="s">
        <v>30</v>
      </c>
      <c r="D26" s="12"/>
      <c r="E26" s="12"/>
      <c r="F26" s="12"/>
      <c r="G26" s="12"/>
      <c r="H26" s="12"/>
      <c r="I26" s="12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x14ac:dyDescent="0.3">
      <c r="A27" s="2"/>
      <c r="B27" s="12"/>
      <c r="C27" s="13" t="s">
        <v>31</v>
      </c>
      <c r="D27" s="12"/>
      <c r="E27" s="12"/>
      <c r="F27" s="12"/>
      <c r="G27" s="12"/>
      <c r="H27" s="12"/>
      <c r="I27" s="12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x14ac:dyDescent="0.3">
      <c r="A28" s="2"/>
      <c r="B28" s="12"/>
      <c r="C28" s="13" t="s">
        <v>32</v>
      </c>
      <c r="D28" s="12"/>
      <c r="E28" s="12"/>
      <c r="F28" s="12"/>
      <c r="G28" s="12"/>
      <c r="H28" s="12"/>
      <c r="I28" s="12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x14ac:dyDescent="0.3">
      <c r="A29" s="2"/>
      <c r="B29" s="12"/>
      <c r="C29" s="13" t="s">
        <v>24</v>
      </c>
      <c r="D29" s="12"/>
      <c r="E29" s="12"/>
      <c r="F29" s="12"/>
      <c r="G29" s="12"/>
      <c r="H29" s="12"/>
      <c r="I29" s="12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x14ac:dyDescent="0.3">
      <c r="A30" s="2"/>
      <c r="B30" s="12"/>
      <c r="C30" s="13" t="s">
        <v>33</v>
      </c>
      <c r="D30" s="12"/>
      <c r="E30" s="12"/>
      <c r="F30" s="12"/>
      <c r="G30" s="12"/>
      <c r="H30" s="12"/>
      <c r="I30" s="12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x14ac:dyDescent="0.3">
      <c r="A31" s="2"/>
      <c r="B31" s="12"/>
      <c r="C31" s="13" t="s">
        <v>34</v>
      </c>
      <c r="D31" s="12"/>
      <c r="E31" s="12"/>
      <c r="F31" s="12"/>
      <c r="G31" s="12"/>
      <c r="H31" s="12"/>
      <c r="I31" s="12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x14ac:dyDescent="0.3">
      <c r="A32" s="2"/>
      <c r="B32" s="12"/>
      <c r="C32" s="12"/>
      <c r="D32" s="12"/>
      <c r="E32" s="12"/>
      <c r="F32" s="12"/>
      <c r="G32" s="12"/>
      <c r="H32" s="12"/>
      <c r="I32" s="12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2:34" x14ac:dyDescent="0.3">
      <c r="B33" s="12"/>
      <c r="C33" s="12"/>
      <c r="D33" s="12"/>
      <c r="E33" s="12"/>
      <c r="F33" s="12"/>
      <c r="G33" s="12"/>
      <c r="H33" s="12"/>
      <c r="I33" s="12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2:34" x14ac:dyDescent="0.3">
      <c r="B34" s="12"/>
      <c r="C34" s="12"/>
      <c r="D34" s="12"/>
      <c r="E34" s="12"/>
      <c r="F34" s="12"/>
      <c r="G34" s="12"/>
      <c r="H34" s="12"/>
      <c r="I34" s="12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2:34" x14ac:dyDescent="0.3">
      <c r="B35" s="12"/>
      <c r="C35" s="12"/>
      <c r="D35" s="12"/>
      <c r="E35" s="12"/>
      <c r="F35" s="12"/>
      <c r="G35" s="12"/>
      <c r="H35" s="12"/>
      <c r="I35" s="12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2:34" x14ac:dyDescent="0.3">
      <c r="B36" s="12"/>
      <c r="C36" s="12"/>
      <c r="D36" s="12"/>
      <c r="E36" s="12"/>
      <c r="F36" s="12"/>
      <c r="G36" s="12"/>
      <c r="H36" s="12"/>
      <c r="I36" s="12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2:34" x14ac:dyDescent="0.3">
      <c r="B37" s="12"/>
      <c r="C37" s="12"/>
      <c r="D37" s="12"/>
      <c r="E37" s="12"/>
      <c r="F37" s="12"/>
      <c r="G37" s="12"/>
      <c r="H37" s="12"/>
      <c r="I37" s="12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2:34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2:34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2:34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2:34" x14ac:dyDescent="0.3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2:34" x14ac:dyDescent="0.3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2:34" x14ac:dyDescent="0.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2:34" x14ac:dyDescent="0.3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2:34" x14ac:dyDescent="0.3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2:34" x14ac:dyDescent="0.3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2:34" x14ac:dyDescent="0.3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2:34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2:34" x14ac:dyDescent="0.3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2:34" x14ac:dyDescent="0.3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2:34" x14ac:dyDescent="0.3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2:34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2:34" x14ac:dyDescent="0.3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2:34" x14ac:dyDescent="0.3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2:34" x14ac:dyDescent="0.3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2:34" x14ac:dyDescent="0.3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2:34" x14ac:dyDescent="0.3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2:34" x14ac:dyDescent="0.3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2:34" x14ac:dyDescent="0.3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2:34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2:34" x14ac:dyDescent="0.3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2:34" x14ac:dyDescent="0.3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2:34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2:34" x14ac:dyDescent="0.3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2:34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2:34" x14ac:dyDescent="0.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2:34" x14ac:dyDescent="0.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2:34" x14ac:dyDescent="0.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2:34" x14ac:dyDescent="0.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2:34" x14ac:dyDescent="0.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2:34" x14ac:dyDescent="0.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2:34" x14ac:dyDescent="0.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2:34" x14ac:dyDescent="0.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2:34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2:34" x14ac:dyDescent="0.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2:34" x14ac:dyDescent="0.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2:34" x14ac:dyDescent="0.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2:34" x14ac:dyDescent="0.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2:34" x14ac:dyDescent="0.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2:34" x14ac:dyDescent="0.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2:34" x14ac:dyDescent="0.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2:34" x14ac:dyDescent="0.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2:34" x14ac:dyDescent="0.3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2:34" x14ac:dyDescent="0.3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2:34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2:34" x14ac:dyDescent="0.3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2:34" x14ac:dyDescent="0.3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2:34" x14ac:dyDescent="0.3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2:34" x14ac:dyDescent="0.3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2:34" x14ac:dyDescent="0.3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2:34" x14ac:dyDescent="0.3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2:34" x14ac:dyDescent="0.3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2:34" x14ac:dyDescent="0.3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2:34" x14ac:dyDescent="0.3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2:34" x14ac:dyDescent="0.3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2:34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2:34" x14ac:dyDescent="0.3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2:34" x14ac:dyDescent="0.3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2:34" x14ac:dyDescent="0.3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2:34" x14ac:dyDescent="0.3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2:34" x14ac:dyDescent="0.3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2:34" x14ac:dyDescent="0.3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2:34" x14ac:dyDescent="0.3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2:34" x14ac:dyDescent="0.3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2:34" x14ac:dyDescent="0.3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2:34" x14ac:dyDescent="0.3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2:34" x14ac:dyDescent="0.3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2:34" x14ac:dyDescent="0.3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2:34" x14ac:dyDescent="0.3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2:34" x14ac:dyDescent="0.3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2:34" x14ac:dyDescent="0.3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2:34" x14ac:dyDescent="0.3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2:34" x14ac:dyDescent="0.3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2:34" x14ac:dyDescent="0.3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2:34" x14ac:dyDescent="0.3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2:34" x14ac:dyDescent="0.3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2:34" x14ac:dyDescent="0.3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2:34" x14ac:dyDescent="0.3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2:34" x14ac:dyDescent="0.3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2:34" x14ac:dyDescent="0.3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2:34" x14ac:dyDescent="0.3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2:34" x14ac:dyDescent="0.3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2:34" x14ac:dyDescent="0.3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2:34" x14ac:dyDescent="0.3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2:34" x14ac:dyDescent="0.3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2:34" x14ac:dyDescent="0.3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2:34" x14ac:dyDescent="0.3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2:34" x14ac:dyDescent="0.3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2:34" x14ac:dyDescent="0.3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2:34" x14ac:dyDescent="0.3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2:34" x14ac:dyDescent="0.3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2:34" x14ac:dyDescent="0.3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2:34" x14ac:dyDescent="0.3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2:34" x14ac:dyDescent="0.3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2:34" x14ac:dyDescent="0.3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2:34" x14ac:dyDescent="0.3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2:34" x14ac:dyDescent="0.3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2:34" x14ac:dyDescent="0.3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2:34" x14ac:dyDescent="0.3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2:34" x14ac:dyDescent="0.3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2:34" x14ac:dyDescent="0.3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2:34" x14ac:dyDescent="0.3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2:34" x14ac:dyDescent="0.3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2:34" x14ac:dyDescent="0.3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2:34" x14ac:dyDescent="0.3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2:34" x14ac:dyDescent="0.3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2:34" x14ac:dyDescent="0.3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2:34" x14ac:dyDescent="0.3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2:34" x14ac:dyDescent="0.3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2:34" x14ac:dyDescent="0.3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2:34" x14ac:dyDescent="0.3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2:34" x14ac:dyDescent="0.3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2:34" x14ac:dyDescent="0.3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2:34" x14ac:dyDescent="0.3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2:34" x14ac:dyDescent="0.3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2:34" x14ac:dyDescent="0.3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2:34" x14ac:dyDescent="0.3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2:34" x14ac:dyDescent="0.3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2:34" x14ac:dyDescent="0.3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2:34" x14ac:dyDescent="0.3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2:34" x14ac:dyDescent="0.3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2:34" x14ac:dyDescent="0.3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2:34" x14ac:dyDescent="0.3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2:34" x14ac:dyDescent="0.3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2:34" x14ac:dyDescent="0.3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2:34" x14ac:dyDescent="0.3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2:34" x14ac:dyDescent="0.3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2:34" x14ac:dyDescent="0.3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2:34" x14ac:dyDescent="0.3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2:34" x14ac:dyDescent="0.3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2:34" x14ac:dyDescent="0.3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2:34" x14ac:dyDescent="0.3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2:34" x14ac:dyDescent="0.3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2:34" x14ac:dyDescent="0.3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2:34" x14ac:dyDescent="0.3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2:34" x14ac:dyDescent="0.3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2:34" x14ac:dyDescent="0.3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2:34" x14ac:dyDescent="0.3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2:34" x14ac:dyDescent="0.3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2:34" x14ac:dyDescent="0.3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2:34" x14ac:dyDescent="0.3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2:34" x14ac:dyDescent="0.3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2:34" x14ac:dyDescent="0.3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2:34" x14ac:dyDescent="0.3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2:34" x14ac:dyDescent="0.3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2:34" x14ac:dyDescent="0.3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2:34" x14ac:dyDescent="0.3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2:34" x14ac:dyDescent="0.3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2:34" x14ac:dyDescent="0.3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2:34" x14ac:dyDescent="0.3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2:34" x14ac:dyDescent="0.3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2:34" x14ac:dyDescent="0.3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2:34" x14ac:dyDescent="0.3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2:34" x14ac:dyDescent="0.3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2:34" x14ac:dyDescent="0.3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2:34" x14ac:dyDescent="0.3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2:34" x14ac:dyDescent="0.3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2:34" x14ac:dyDescent="0.3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2:34" x14ac:dyDescent="0.3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2:34" x14ac:dyDescent="0.3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2:34" x14ac:dyDescent="0.3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2:34" x14ac:dyDescent="0.3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2:34" x14ac:dyDescent="0.3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2:34" x14ac:dyDescent="0.3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2:34" x14ac:dyDescent="0.3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2:34" x14ac:dyDescent="0.3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2:34" x14ac:dyDescent="0.3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2:34" x14ac:dyDescent="0.3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2:34" x14ac:dyDescent="0.3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2:34" x14ac:dyDescent="0.3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2:34" x14ac:dyDescent="0.3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2:34" x14ac:dyDescent="0.3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2:34" x14ac:dyDescent="0.3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2:34" x14ac:dyDescent="0.3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2:34" x14ac:dyDescent="0.3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2:34" x14ac:dyDescent="0.3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2:34" x14ac:dyDescent="0.3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2:34" x14ac:dyDescent="0.3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2:34" x14ac:dyDescent="0.3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2:34" x14ac:dyDescent="0.3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2:34" x14ac:dyDescent="0.3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2:34" x14ac:dyDescent="0.3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2:34" x14ac:dyDescent="0.3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2:34" x14ac:dyDescent="0.3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2:34" x14ac:dyDescent="0.3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2:34" x14ac:dyDescent="0.3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2:34" x14ac:dyDescent="0.3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2:34" x14ac:dyDescent="0.3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2:34" x14ac:dyDescent="0.3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2:34" x14ac:dyDescent="0.3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2:34" x14ac:dyDescent="0.3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2:34" x14ac:dyDescent="0.3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2:34" x14ac:dyDescent="0.3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2:34" x14ac:dyDescent="0.3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2:34" x14ac:dyDescent="0.3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2:34" x14ac:dyDescent="0.3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2:34" x14ac:dyDescent="0.3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2:34" x14ac:dyDescent="0.3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2:34" x14ac:dyDescent="0.3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2:34" x14ac:dyDescent="0.3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2:34" x14ac:dyDescent="0.3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2:34" x14ac:dyDescent="0.3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2:34" x14ac:dyDescent="0.3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2:34" x14ac:dyDescent="0.3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2:34" x14ac:dyDescent="0.3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2:34" x14ac:dyDescent="0.3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2:34" x14ac:dyDescent="0.3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2:34" x14ac:dyDescent="0.3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2:34" x14ac:dyDescent="0.3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2:34" x14ac:dyDescent="0.3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2:34" x14ac:dyDescent="0.3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2:34" x14ac:dyDescent="0.3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2:34" x14ac:dyDescent="0.3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2:34" x14ac:dyDescent="0.3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2:34" x14ac:dyDescent="0.3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2:34" x14ac:dyDescent="0.3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2:34" x14ac:dyDescent="0.3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2:34" x14ac:dyDescent="0.3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2:34" x14ac:dyDescent="0.3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2:34" x14ac:dyDescent="0.3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2:34" x14ac:dyDescent="0.3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2:34" x14ac:dyDescent="0.3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2:34" x14ac:dyDescent="0.3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2:34" x14ac:dyDescent="0.3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2:34" x14ac:dyDescent="0.3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2:34" x14ac:dyDescent="0.3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2:34" x14ac:dyDescent="0.3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2:34" x14ac:dyDescent="0.3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2:34" x14ac:dyDescent="0.3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2:34" x14ac:dyDescent="0.3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2:34" x14ac:dyDescent="0.3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2:34" x14ac:dyDescent="0.3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2:34" x14ac:dyDescent="0.3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</sheetData>
  <sheetProtection sheet="1" objects="1" scenarios="1" selectLockedCells="1"/>
  <mergeCells count="6">
    <mergeCell ref="B2:I3"/>
    <mergeCell ref="B4:I5"/>
    <mergeCell ref="B18:B23"/>
    <mergeCell ref="B6:B12"/>
    <mergeCell ref="B13:B17"/>
    <mergeCell ref="D15:E15"/>
  </mergeCells>
  <phoneticPr fontId="1" type="noConversion"/>
  <dataValidations count="1">
    <dataValidation type="list" allowBlank="1" showErrorMessage="1" prompt="_x000a_" sqref="D15:E15" xr:uid="{E48A3EAC-45CC-462B-9B2C-FA7C76BBA1EF}">
      <formula1>$C$25:$C$31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Catharina Schad</dc:creator>
  <cp:lastModifiedBy>Max Raupach</cp:lastModifiedBy>
  <dcterms:created xsi:type="dcterms:W3CDTF">2020-10-09T11:24:39Z</dcterms:created>
  <dcterms:modified xsi:type="dcterms:W3CDTF">2021-06-02T08:16:55Z</dcterms:modified>
</cp:coreProperties>
</file>