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justyna.kolodziejska\Downloads\"/>
    </mc:Choice>
  </mc:AlternateContent>
  <xr:revisionPtr revIDLastSave="0" documentId="13_ncr:1_{34691E0D-E8E3-465E-A9DB-52D8C305B24F}" xr6:coauthVersionLast="46" xr6:coauthVersionMax="46" xr10:uidLastSave="{00000000-0000-0000-0000-000000000000}"/>
  <workbookProtection workbookAlgorithmName="SHA-512" workbookHashValue="jCwjgdQp8fBblzmaMIEOc2CfyD/XoNYEwpTgh9PabgP754DvqK6TUsDL6WL9l1ywEgRBuOvZn6Y8TFySUsd0dw==" workbookSaltValue="+sgmLx2m4IDse0zDh28owQ==" workbookSpinCount="100000" lockStructure="1"/>
  <bookViews>
    <workbookView xWindow="28680" yWindow="-120" windowWidth="29040" windowHeight="15840" xr2:uid="{00000000-000D-0000-FFFF-FFFF00000000}"/>
  </bookViews>
  <sheets>
    <sheet name="Levy return form" sheetId="2" r:id="rId1"/>
  </sheets>
  <definedNames>
    <definedName name="Gender">'Levy return form'!$AE$1:$AE$3</definedName>
    <definedName name="_xlnm.Print_Area" localSheetId="0">'Levy return form'!$A$1:$O$122</definedName>
    <definedName name="Termcode1">'Levy return form'!$AI$1:$AI$6</definedName>
    <definedName name="TermCode2">'Levy return form'!$AM$1:$AM$6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0" i="2" l="1"/>
  <c r="N81" i="2"/>
  <c r="N82" i="2"/>
  <c r="N83" i="2"/>
  <c r="N84" i="2"/>
  <c r="N85" i="2"/>
  <c r="N86" i="2"/>
  <c r="N87" i="2"/>
  <c r="N88" i="2"/>
  <c r="N89" i="2"/>
  <c r="N90" i="2"/>
  <c r="N91" i="2"/>
  <c r="N92" i="2"/>
  <c r="N93" i="2"/>
  <c r="N94" i="2"/>
  <c r="N95" i="2"/>
  <c r="N96" i="2"/>
  <c r="N97" i="2"/>
  <c r="N98" i="2"/>
  <c r="N99" i="2"/>
  <c r="N100" i="2"/>
  <c r="N101" i="2"/>
  <c r="N73" i="2"/>
  <c r="N74" i="2"/>
  <c r="N75" i="2"/>
  <c r="N76" i="2"/>
  <c r="N77" i="2"/>
  <c r="N78" i="2"/>
  <c r="N79" i="2"/>
  <c r="M91" i="2"/>
  <c r="M92" i="2"/>
  <c r="M93" i="2"/>
  <c r="M94" i="2"/>
  <c r="M95" i="2"/>
  <c r="M72" i="2" l="1"/>
  <c r="M73" i="2"/>
  <c r="M74" i="2"/>
  <c r="M75" i="2"/>
  <c r="M76" i="2"/>
  <c r="M77" i="2"/>
  <c r="M78" i="2"/>
  <c r="M79" i="2"/>
  <c r="M80" i="2"/>
  <c r="M81" i="2"/>
  <c r="M82" i="2"/>
  <c r="M83" i="2"/>
  <c r="M84" i="2"/>
  <c r="M85" i="2"/>
  <c r="M86" i="2"/>
  <c r="M87" i="2"/>
  <c r="M88" i="2"/>
  <c r="M89" i="2"/>
  <c r="M90" i="2"/>
  <c r="M96" i="2"/>
  <c r="M97" i="2"/>
  <c r="M98" i="2"/>
  <c r="M99" i="2"/>
  <c r="M100" i="2"/>
  <c r="M101" i="2"/>
  <c r="J18" i="2" l="1"/>
  <c r="E15" i="2" l="1"/>
  <c r="N72" i="2" l="1"/>
  <c r="J19" i="2" l="1"/>
  <c r="M102" i="2" l="1"/>
  <c r="J20" i="2" s="1"/>
  <c r="K11" i="2" l="1"/>
  <c r="K10" i="2" s="1"/>
  <c r="K12" i="2" l="1"/>
  <c r="K18" i="2" l="1"/>
  <c r="H21" i="2" l="1"/>
</calcChain>
</file>

<file path=xl/sharedStrings.xml><?xml version="1.0" encoding="utf-8"?>
<sst xmlns="http://schemas.openxmlformats.org/spreadsheetml/2006/main" count="135" uniqueCount="112">
  <si>
    <t>Employer ID:</t>
  </si>
  <si>
    <t>Surname</t>
  </si>
  <si>
    <t xml:space="preserve">Privacy Statement </t>
  </si>
  <si>
    <t>Name:</t>
  </si>
  <si>
    <t>Position held:</t>
  </si>
  <si>
    <t xml:space="preserve">Please email completed forms to: </t>
  </si>
  <si>
    <r>
      <t xml:space="preserve">Personal information collected by Coal LSL is protected by the Privacy Act 1988. Our Privacy Policy is available at </t>
    </r>
    <r>
      <rPr>
        <b/>
        <u/>
        <sz val="9"/>
        <rFont val="Arial"/>
        <family val="2"/>
      </rPr>
      <t>www.coallsl.com.au</t>
    </r>
    <r>
      <rPr>
        <b/>
        <sz val="9"/>
        <color rgb="FFFF0000"/>
        <rFont val="Arial"/>
        <family val="2"/>
      </rPr>
      <t xml:space="preserve"> </t>
    </r>
    <r>
      <rPr>
        <sz val="9"/>
        <rFont val="Arial"/>
        <family val="2"/>
      </rPr>
      <t>and sets out the primary purposes for which Coal LSL collects, uses and discloses your personal information. Coal LSL will not use or disclose your personal information for other purposes unless you consent or it is permitted to do so by the Privacy Act 1988.</t>
    </r>
  </si>
  <si>
    <t>levy@coallsl.com.au</t>
  </si>
  <si>
    <t>ENTRANTS</t>
  </si>
  <si>
    <t>Gender</t>
  </si>
  <si>
    <t>Street</t>
  </si>
  <si>
    <t>Suburb</t>
  </si>
  <si>
    <t>State</t>
  </si>
  <si>
    <t>Postcode</t>
  </si>
  <si>
    <t>F</t>
  </si>
  <si>
    <t>M</t>
  </si>
  <si>
    <t>P</t>
  </si>
  <si>
    <t>C</t>
  </si>
  <si>
    <t>January</t>
  </si>
  <si>
    <t>February</t>
  </si>
  <si>
    <t>March</t>
  </si>
  <si>
    <t>April</t>
  </si>
  <si>
    <t>May</t>
  </si>
  <si>
    <t>June</t>
  </si>
  <si>
    <t>July</t>
  </si>
  <si>
    <t>August</t>
  </si>
  <si>
    <t>September</t>
  </si>
  <si>
    <t>October</t>
  </si>
  <si>
    <t>November</t>
  </si>
  <si>
    <t>December</t>
  </si>
  <si>
    <t>YEAR</t>
  </si>
  <si>
    <t xml:space="preserve">LEVY FOR THE </t>
  </si>
  <si>
    <t>MONTH</t>
  </si>
  <si>
    <t>EXITS</t>
  </si>
  <si>
    <t>01 – Retirement</t>
  </si>
  <si>
    <t>03 – Death</t>
  </si>
  <si>
    <t>06 – Dismissal</t>
  </si>
  <si>
    <t>01</t>
  </si>
  <si>
    <t>02</t>
  </si>
  <si>
    <t>03</t>
  </si>
  <si>
    <t>04</t>
  </si>
  <si>
    <t>05</t>
  </si>
  <si>
    <t>06</t>
  </si>
  <si>
    <t>PERIODS OF UNAUTHORISED ABSENCE OR PERIODS OF UNPAID LEAVE (L) AND PERIODS OF WORKERS COMPENSATION LEAVE (W)</t>
  </si>
  <si>
    <t>L</t>
  </si>
  <si>
    <t>W</t>
  </si>
  <si>
    <t>Date leave commenced</t>
  </si>
  <si>
    <t xml:space="preserve">Date leave concluded </t>
  </si>
  <si>
    <t>EMPLOYEE DETAILS</t>
  </si>
  <si>
    <t>NSW</t>
  </si>
  <si>
    <t>VIC</t>
  </si>
  <si>
    <t>QLD</t>
  </si>
  <si>
    <t>WA</t>
  </si>
  <si>
    <t>NT</t>
  </si>
  <si>
    <t>TAS</t>
  </si>
  <si>
    <t>SA</t>
  </si>
  <si>
    <t>ACT</t>
  </si>
  <si>
    <t>Type of leave                           (L or W)</t>
  </si>
  <si>
    <t>HOW TO MAKE YOUR PAYMENT</t>
  </si>
  <si>
    <t>EFT PAYMENTS TO:</t>
  </si>
  <si>
    <t>Commonwealth Bank - Brisbane</t>
  </si>
  <si>
    <t>Account Name:</t>
  </si>
  <si>
    <t>Coal Mining Industry (LSL Funding) Corp. – Levy Account</t>
  </si>
  <si>
    <t>BSB:</t>
  </si>
  <si>
    <t>064-000</t>
  </si>
  <si>
    <t>Account Number:</t>
  </si>
  <si>
    <t>Reference:</t>
  </si>
  <si>
    <t>EMPLOYER ID MUST BE QUOTED AS REFERENCE WHEN MAKING THE PAYMENT</t>
  </si>
  <si>
    <t xml:space="preserve">All data supplied must be complete and accurate to avoid processing delays. </t>
  </si>
  <si>
    <t xml:space="preserve">Please note: </t>
  </si>
  <si>
    <t>Given name(s)</t>
  </si>
  <si>
    <t>LSL number</t>
  </si>
  <si>
    <t>Date of birth (dd/mm/yyyy)</t>
  </si>
  <si>
    <t>05 – Resignation/ End of contract</t>
  </si>
  <si>
    <t>Work status F/P/C</t>
  </si>
  <si>
    <t>Start date</t>
  </si>
  <si>
    <t>Employer details</t>
  </si>
  <si>
    <t>Authorised officer</t>
  </si>
  <si>
    <t>Company name:</t>
  </si>
  <si>
    <t>Contact name:</t>
  </si>
  <si>
    <t>Contact no:</t>
  </si>
  <si>
    <t>Total eligible wages:</t>
  </si>
  <si>
    <t>Total levy payable:</t>
  </si>
  <si>
    <t>02 –Ill health/ Incapacity</t>
  </si>
  <si>
    <t>I certify that the details shown below are correct for each of the eligible employees listed.</t>
  </si>
  <si>
    <t>Email address:</t>
  </si>
  <si>
    <t>ff</t>
  </si>
  <si>
    <t>ABN:</t>
  </si>
  <si>
    <t>Employee Postal Address</t>
  </si>
  <si>
    <t>Other</t>
  </si>
  <si>
    <t>Checked</t>
  </si>
  <si>
    <t>Not checked</t>
  </si>
  <si>
    <t>Cessation date</t>
  </si>
  <si>
    <t>Cessation code</t>
  </si>
  <si>
    <t>Cessation Codes</t>
  </si>
  <si>
    <t>04 – Redundancy</t>
  </si>
  <si>
    <t>ADJUSTMENT LEVY ADVICE FORM</t>
  </si>
  <si>
    <t>Reason for submitting adjustment</t>
  </si>
  <si>
    <t>Original Work Status                         ( F / P / C / L / W)</t>
  </si>
  <si>
    <t>Original Hours worked                    (if P or C)</t>
  </si>
  <si>
    <t xml:space="preserve">Original Eligible wages $ </t>
  </si>
  <si>
    <t>Original Levy paid $</t>
  </si>
  <si>
    <t>Correct Work Status                         ( F / P / C / L / W)</t>
  </si>
  <si>
    <t>Correct Hours worked                    (if P or C)</t>
  </si>
  <si>
    <t>Correct Levy to be paid</t>
  </si>
  <si>
    <t>Levy amount to pay</t>
  </si>
  <si>
    <t>Correct Eligible wages $</t>
  </si>
  <si>
    <t>Details originally supplied on levy</t>
  </si>
  <si>
    <t>New details or details to be adjusted</t>
  </si>
  <si>
    <t>Levy amount to pay:</t>
  </si>
  <si>
    <t>Difference Eligible wages $</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</si>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</sst>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quot;$&quot;#,##0.00"/>
    <numFmt numFmtId="165" formatCode="General_)"/>
    <numFmt numFmtId="166" formatCode="0.000"/>
    <numFmt numFmtId="167" formatCode="[$-3000401]0"/>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8"/>
      <name val="Arial"/>
      <family val="2"/>
    </font>
    <font>
      <b/>
      <sz val="18"/>
      <name val="Arial"/>
      <family val="2"/>
    </font>
    <font>
      <sz val="11"/>
      <color indexed="12"/>
      <name val="Arial"/>
      <family val="2"/>
    </font>
    <font>
      <b/>
      <sz val="11"/>
      <name val="Arial"/>
      <family val="2"/>
    </font>
    <font>
      <b/>
      <sz val="12"/>
      <color rgb="FFFF0000"/>
      <name val="Arial"/>
      <family val="2"/>
    </font>
    <font>
      <sz val="10"/>
      <name val="Arial"/>
      <family val="2"/>
    </font>
    <font>
      <b/>
      <sz val="10"/>
      <name val="Arial"/>
      <family val="2"/>
    </font>
    <font>
      <b/>
      <sz val="16"/>
      <color rgb="FFFF0000"/>
      <name val="Arial"/>
      <family val="2"/>
    </font>
    <font>
      <sz val="10"/>
      <color rgb="FFFF0000"/>
      <name val="Arial"/>
      <family val="2"/>
    </font>
    <font>
      <u/>
      <sz val="10"/>
      <color theme="10"/>
      <name val="Arial"/>
      <family val="2"/>
    </font>
    <font>
      <b/>
      <u/>
      <sz val="18"/>
      <color theme="10"/>
      <name val="Arial"/>
      <family val="2"/>
    </font>
    <font>
      <sz val="11"/>
      <color rgb="FF9C0006"/>
      <name val="Calibri"/>
      <family val="2"/>
      <scheme val="minor"/>
    </font>
    <font>
      <sz val="10"/>
      <color rgb="FF000000"/>
      <name val="Arial"/>
      <family val="2"/>
    </font>
    <font>
      <b/>
      <sz val="11"/>
      <color theme="0"/>
      <name val="Arial"/>
      <family val="2"/>
    </font>
    <font>
      <sz val="11"/>
      <color rgb="FF3F3F76"/>
      <name val="Calibri"/>
      <family val="2"/>
      <scheme val="minor"/>
    </font>
    <font>
      <sz val="11"/>
      <color rgb="FF9C0006"/>
      <name val="Arial"/>
      <family val="2"/>
    </font>
    <font>
      <sz val="72"/>
      <color rgb="FFFF0000"/>
      <name val="Arial"/>
      <family val="2"/>
    </font>
    <font>
      <b/>
      <sz val="9"/>
      <name val="Arial"/>
      <family val="2"/>
    </font>
    <font>
      <sz val="9"/>
      <name val="Arial"/>
      <family val="2"/>
    </font>
    <font>
      <b/>
      <sz val="9"/>
      <color rgb="FFFF0000"/>
      <name val="Arial"/>
      <family val="2"/>
    </font>
    <font>
      <b/>
      <u/>
      <sz val="9"/>
      <name val="Arial"/>
      <family val="2"/>
    </font>
    <font>
      <b/>
      <sz val="9.5"/>
      <name val="Arial"/>
      <family val="2"/>
    </font>
    <font>
      <sz val="10"/>
      <color theme="0"/>
      <name val="Arial"/>
      <family val="2"/>
    </font>
    <font>
      <b/>
      <sz val="11"/>
      <color rgb="FFFA7D00"/>
      <name val="Calibri"/>
      <family val="2"/>
      <scheme val="minor"/>
    </font>
    <font>
      <b/>
      <sz val="14"/>
      <name val="Arial"/>
      <family val="2"/>
    </font>
    <font>
      <b/>
      <sz val="14"/>
      <color theme="1"/>
      <name val="Arial"/>
      <family val="2"/>
    </font>
    <font>
      <b/>
      <sz val="11"/>
      <name val="Univers"/>
      <family val="2"/>
    </font>
    <font>
      <sz val="10"/>
      <name val="Univers"/>
      <family val="2"/>
    </font>
    <font>
      <sz val="7"/>
      <name val="Arial"/>
      <family val="2"/>
    </font>
    <font>
      <b/>
      <sz val="12"/>
      <color indexed="9"/>
      <name val="Arial"/>
      <family val="2"/>
    </font>
    <font>
      <b/>
      <sz val="12"/>
      <name val="Arial"/>
      <family val="2"/>
    </font>
    <font>
      <b/>
      <sz val="12"/>
      <color indexed="12"/>
      <name val="Garmond (W1)"/>
      <family val="1"/>
    </font>
    <font>
      <sz val="10"/>
      <name val="Tahoma"/>
      <family val="2"/>
    </font>
    <font>
      <sz val="9"/>
      <color theme="1"/>
      <name val="Calibri"/>
      <family val="2"/>
      <scheme val="minor"/>
    </font>
    <font>
      <sz val="11"/>
      <color rgb="FF000000"/>
      <name val="Calibri"/>
      <family val="2"/>
      <scheme val="minor"/>
    </font>
    <font>
      <sz val="14"/>
      <name val="Arial"/>
      <family val="2"/>
    </font>
    <font>
      <sz val="10"/>
      <color theme="1"/>
      <name val="Arial"/>
      <family val="2"/>
    </font>
    <font>
      <sz val="12"/>
      <name val="Arial"/>
      <family val="2"/>
    </font>
    <font>
      <b/>
      <u/>
      <sz val="14"/>
      <color rgb="FF9C0006"/>
      <name val="Calibri"/>
      <family val="2"/>
      <scheme val="minor"/>
    </font>
    <font>
      <sz val="72"/>
      <name val="Arial"/>
      <family val="2"/>
    </font>
    <font>
      <b/>
      <sz val="10"/>
      <color indexed="9"/>
      <name val="Arial"/>
      <family val="2"/>
    </font>
    <font>
      <b/>
      <u/>
      <sz val="10"/>
      <color rgb="FFFF0000"/>
      <name val="Arial"/>
      <family val="2"/>
    </font>
    <font>
      <u/>
      <sz val="10"/>
      <name val="Arial"/>
      <family val="2"/>
    </font>
    <font>
      <b/>
      <sz val="12"/>
      <color rgb="FFFA7D00"/>
      <name val="Calibri"/>
      <family val="2"/>
      <scheme val="minor"/>
    </font>
    <font>
      <b/>
      <sz val="20"/>
      <color rgb="FFFF0000"/>
      <name val="Arial"/>
      <family val="2"/>
    </font>
    <font>
      <b/>
      <u/>
      <sz val="11"/>
      <color rgb="FFFF0000"/>
      <name val="Arial"/>
      <family val="2"/>
    </font>
    <font>
      <b/>
      <sz val="16"/>
      <color rgb="FFFA7D00"/>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rgb="FFFFC7CE"/>
      </patternFill>
    </fill>
    <fill>
      <patternFill patternType="solid">
        <fgColor rgb="FFFFCC99"/>
      </patternFill>
    </fill>
    <fill>
      <patternFill patternType="solid">
        <fgColor rgb="FFDE9600"/>
        <bgColor indexed="64"/>
      </patternFill>
    </fill>
    <fill>
      <patternFill patternType="solid">
        <fgColor theme="1"/>
        <bgColor indexed="64"/>
      </patternFill>
    </fill>
    <fill>
      <patternFill patternType="solid">
        <fgColor rgb="FFF2F2F2"/>
      </patternFill>
    </fill>
    <fill>
      <patternFill patternType="solid">
        <fgColor theme="9" tint="0.59999389629810485"/>
        <bgColor indexed="65"/>
      </patternFill>
    </fill>
    <fill>
      <patternFill patternType="solid">
        <fgColor rgb="FFEF96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5" tint="0.39997558519241921"/>
        <bgColor indexed="64"/>
      </patternFill>
    </fill>
    <fill>
      <patternFill patternType="solid">
        <fgColor theme="0"/>
        <bgColor indexed="64"/>
      </patternFill>
    </fill>
  </fills>
  <borders count="6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7F7F7F"/>
      </left>
      <right/>
      <top/>
      <bottom/>
      <diagonal/>
    </border>
    <border>
      <left/>
      <right style="thin">
        <color rgb="FF7F7F7F"/>
      </right>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top style="thin">
        <color indexed="64"/>
      </top>
      <bottom style="medium">
        <color auto="1"/>
      </bottom>
      <diagonal/>
    </border>
    <border>
      <left style="thin">
        <color indexed="64"/>
      </left>
      <right/>
      <top/>
      <bottom style="thin">
        <color indexed="64"/>
      </bottom>
      <diagonal/>
    </border>
    <border>
      <left/>
      <right style="medium">
        <color rgb="FFFF0000"/>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uble">
        <color rgb="FFFF0000"/>
      </right>
      <top style="medium">
        <color indexed="64"/>
      </top>
      <bottom style="medium">
        <color indexed="64"/>
      </bottom>
      <diagonal/>
    </border>
    <border>
      <left style="medium">
        <color indexed="64"/>
      </left>
      <right style="double">
        <color rgb="FFFF0000"/>
      </right>
      <top style="medium">
        <color indexed="64"/>
      </top>
      <bottom style="medium">
        <color indexed="64"/>
      </bottom>
      <diagonal/>
    </border>
    <border>
      <left style="thin">
        <color indexed="64"/>
      </left>
      <right style="double">
        <color rgb="FFFF0000"/>
      </right>
      <top style="medium">
        <color indexed="64"/>
      </top>
      <bottom style="thin">
        <color indexed="64"/>
      </bottom>
      <diagonal/>
    </border>
    <border>
      <left style="thin">
        <color indexed="64"/>
      </left>
      <right style="double">
        <color rgb="FFFF0000"/>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33">
    <xf numFmtId="0" fontId="0" fillId="0" borderId="0"/>
    <xf numFmtId="0" fontId="14" fillId="0" borderId="0" applyNumberFormat="0" applyFill="0" applyBorder="0" applyAlignment="0" applyProtection="0"/>
    <xf numFmtId="0" fontId="16" fillId="4" borderId="0" applyNumberFormat="0" applyBorder="0" applyAlignment="0" applyProtection="0"/>
    <xf numFmtId="0" fontId="19" fillId="5" borderId="20" applyNumberFormat="0" applyAlignment="0" applyProtection="0"/>
    <xf numFmtId="0" fontId="28" fillId="8" borderId="20" applyNumberFormat="0" applyAlignment="0" applyProtection="0"/>
    <xf numFmtId="0" fontId="3" fillId="9" borderId="0" applyNumberFormat="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36" fillId="0" borderId="0" applyNumberFormat="0" applyFill="0" applyBorder="0" applyAlignment="0" applyProtection="0"/>
    <xf numFmtId="165" fontId="36" fillId="0" borderId="0" applyNumberFormat="0" applyFill="0" applyBorder="0" applyAlignment="0" applyProtection="0"/>
    <xf numFmtId="0" fontId="2" fillId="0" borderId="0"/>
    <xf numFmtId="0" fontId="2" fillId="0" borderId="0"/>
    <xf numFmtId="0" fontId="37" fillId="0" borderId="0"/>
    <xf numFmtId="0" fontId="10" fillId="0" borderId="0"/>
    <xf numFmtId="0" fontId="38" fillId="0" borderId="0"/>
    <xf numFmtId="0" fontId="39" fillId="0" borderId="0"/>
    <xf numFmtId="0" fontId="42" fillId="0" borderId="0"/>
    <xf numFmtId="0" fontId="1" fillId="0" borderId="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0" borderId="0"/>
    <xf numFmtId="0" fontId="1" fillId="11" borderId="39" applyNumberFormat="0" applyFont="0" applyAlignment="0" applyProtection="0"/>
    <xf numFmtId="0" fontId="1" fillId="11" borderId="39" applyNumberFormat="0" applyFont="0" applyAlignment="0" applyProtection="0"/>
  </cellStyleXfs>
  <cellXfs count="220">
    <xf numFmtId="0" fontId="0" fillId="0" borderId="0" xfId="0"/>
    <xf numFmtId="0" fontId="9" fillId="0" borderId="0" xfId="0" applyFont="1"/>
    <xf numFmtId="0" fontId="4" fillId="0" borderId="0" xfId="0" applyFont="1" applyBorder="1" applyAlignment="1">
      <alignment vertical="top" wrapText="1"/>
    </xf>
    <xf numFmtId="0" fontId="6" fillId="0" borderId="0" xfId="0" applyFont="1" applyAlignment="1">
      <alignment wrapText="1"/>
    </xf>
    <xf numFmtId="0" fontId="4" fillId="0" borderId="0" xfId="0" applyFont="1" applyAlignment="1"/>
    <xf numFmtId="0" fontId="11" fillId="0" borderId="0" xfId="0" applyFont="1" applyAlignment="1">
      <alignment horizontal="right" vertical="center"/>
    </xf>
    <xf numFmtId="0" fontId="4" fillId="0" borderId="0" xfId="0" applyFont="1" applyBorder="1" applyAlignment="1">
      <alignment horizontal="left" vertical="top" wrapText="1"/>
    </xf>
    <xf numFmtId="2" fontId="4" fillId="0" borderId="0" xfId="0" applyNumberFormat="1" applyFont="1" applyBorder="1" applyAlignment="1">
      <alignment vertical="top" wrapText="1"/>
    </xf>
    <xf numFmtId="0" fontId="4" fillId="0" borderId="0" xfId="0" applyFont="1" applyBorder="1" applyAlignment="1">
      <alignment horizontal="center" vertical="top" wrapText="1"/>
    </xf>
    <xf numFmtId="0" fontId="8" fillId="0" borderId="0" xfId="0" applyFont="1" applyBorder="1" applyAlignment="1">
      <alignment vertical="center" wrapText="1"/>
    </xf>
    <xf numFmtId="0" fontId="18" fillId="0" borderId="0" xfId="0" applyFont="1" applyBorder="1" applyAlignment="1">
      <alignment vertical="center" wrapText="1"/>
    </xf>
    <xf numFmtId="0" fontId="11" fillId="0" borderId="23" xfId="0" applyFont="1" applyBorder="1" applyAlignment="1">
      <alignment horizontal="right" vertical="center"/>
    </xf>
    <xf numFmtId="0" fontId="11" fillId="0" borderId="24" xfId="0" applyFont="1" applyBorder="1" applyAlignment="1">
      <alignment horizontal="right" vertical="center"/>
    </xf>
    <xf numFmtId="0" fontId="11" fillId="0" borderId="25" xfId="0" applyFont="1" applyBorder="1" applyAlignment="1">
      <alignment horizontal="right" vertical="center"/>
    </xf>
    <xf numFmtId="0" fontId="11" fillId="0" borderId="6" xfId="0" applyFont="1" applyBorder="1" applyAlignment="1">
      <alignment horizontal="center" vertical="center"/>
    </xf>
    <xf numFmtId="0" fontId="8" fillId="0" borderId="0" xfId="0" applyFont="1" applyBorder="1" applyAlignment="1">
      <alignment horizontal="left" vertical="center"/>
    </xf>
    <xf numFmtId="0" fontId="10" fillId="0" borderId="0" xfId="0" applyFont="1"/>
    <xf numFmtId="0" fontId="10" fillId="0" borderId="0" xfId="0" applyFont="1" applyFill="1"/>
    <xf numFmtId="0" fontId="20" fillId="0" borderId="0" xfId="2" applyFont="1" applyFill="1"/>
    <xf numFmtId="0" fontId="21" fillId="0" borderId="0" xfId="2" applyFont="1" applyFill="1" applyAlignment="1"/>
    <xf numFmtId="0" fontId="10" fillId="0" borderId="0" xfId="0" applyFont="1" applyBorder="1" applyAlignment="1">
      <alignment horizontal="center" vertical="center"/>
    </xf>
    <xf numFmtId="0" fontId="10" fillId="0" borderId="0" xfId="0" applyFont="1" applyBorder="1"/>
    <xf numFmtId="0" fontId="15" fillId="0" borderId="0" xfId="1" applyFont="1" applyAlignment="1"/>
    <xf numFmtId="0" fontId="8" fillId="0" borderId="0" xfId="0" applyFont="1" applyBorder="1" applyAlignment="1">
      <alignment horizontal="left" vertical="center"/>
    </xf>
    <xf numFmtId="2" fontId="8" fillId="0" borderId="0" xfId="0" applyNumberFormat="1" applyFont="1" applyFill="1" applyBorder="1" applyAlignment="1">
      <alignment horizontal="right" vertical="center" wrapText="1"/>
    </xf>
    <xf numFmtId="0" fontId="21" fillId="0" borderId="0" xfId="2" applyFont="1" applyFill="1" applyAlignment="1">
      <alignment horizontal="center"/>
    </xf>
    <xf numFmtId="0" fontId="30" fillId="10" borderId="13" xfId="5" applyNumberFormat="1" applyFont="1" applyFill="1" applyBorder="1" applyAlignment="1" applyProtection="1">
      <alignment horizontal="center"/>
      <protection locked="0"/>
    </xf>
    <xf numFmtId="0" fontId="29" fillId="0" borderId="36" xfId="0" applyFont="1" applyBorder="1" applyAlignment="1">
      <alignment horizontal="right" vertical="center"/>
    </xf>
    <xf numFmtId="0" fontId="29" fillId="0" borderId="1" xfId="0" applyFont="1" applyBorder="1" applyAlignment="1">
      <alignment horizontal="right" vertical="center"/>
    </xf>
    <xf numFmtId="0" fontId="0" fillId="0" borderId="0" xfId="0" applyAlignment="1">
      <alignment horizontal="left"/>
    </xf>
    <xf numFmtId="0" fontId="31" fillId="0" borderId="0" xfId="0" applyFont="1" applyAlignment="1">
      <alignment horizontal="left" vertical="center" wrapText="1"/>
    </xf>
    <xf numFmtId="0" fontId="0" fillId="0" borderId="0" xfId="0" applyBorder="1" applyAlignment="1">
      <alignment horizontal="left"/>
    </xf>
    <xf numFmtId="49" fontId="32" fillId="0" borderId="3" xfId="0" applyNumberFormat="1" applyFont="1" applyBorder="1" applyAlignment="1">
      <alignment horizontal="center" vertical="center" wrapText="1"/>
    </xf>
    <xf numFmtId="49" fontId="32" fillId="0" borderId="35" xfId="0" applyNumberFormat="1" applyFont="1" applyBorder="1" applyAlignment="1">
      <alignment horizontal="center" vertical="center" wrapText="1"/>
    </xf>
    <xf numFmtId="0" fontId="33" fillId="0" borderId="0" xfId="0" applyFont="1"/>
    <xf numFmtId="1" fontId="7" fillId="0" borderId="0" xfId="0" applyNumberFormat="1" applyFont="1" applyBorder="1" applyAlignment="1" applyProtection="1">
      <alignment horizontal="center" vertical="top" wrapText="1"/>
      <protection locked="0"/>
    </xf>
    <xf numFmtId="0" fontId="7" fillId="0" borderId="0" xfId="0" applyFont="1" applyBorder="1" applyAlignment="1" applyProtection="1">
      <alignment vertical="top" wrapText="1"/>
      <protection locked="0"/>
    </xf>
    <xf numFmtId="14" fontId="7" fillId="0" borderId="0" xfId="0" applyNumberFormat="1" applyFont="1" applyBorder="1" applyAlignment="1" applyProtection="1">
      <alignment horizontal="center" vertical="top" wrapText="1"/>
      <protection locked="0"/>
    </xf>
    <xf numFmtId="49" fontId="22" fillId="0" borderId="0" xfId="0" applyNumberFormat="1" applyFont="1" applyAlignment="1">
      <alignment horizontal="center" vertical="center" wrapText="1"/>
    </xf>
    <xf numFmtId="0" fontId="8" fillId="2" borderId="25" xfId="0" applyFont="1" applyFill="1" applyBorder="1" applyAlignment="1">
      <alignment horizontal="center" vertical="center" wrapText="1"/>
    </xf>
    <xf numFmtId="14" fontId="27" fillId="0" borderId="0" xfId="0" applyNumberFormat="1" applyFont="1" applyProtection="1">
      <protection hidden="1"/>
    </xf>
    <xf numFmtId="0" fontId="16" fillId="0" borderId="0" xfId="2" applyFill="1"/>
    <xf numFmtId="0" fontId="43" fillId="23" borderId="0" xfId="2" applyFont="1" applyFill="1" applyBorder="1" applyAlignment="1" applyProtection="1">
      <alignment vertical="top" wrapText="1"/>
    </xf>
    <xf numFmtId="49" fontId="43" fillId="23" borderId="0" xfId="2" applyNumberFormat="1" applyFont="1" applyFill="1" applyBorder="1" applyAlignment="1" applyProtection="1"/>
    <xf numFmtId="49" fontId="16" fillId="23" borderId="0" xfId="2" applyNumberFormat="1" applyFill="1" applyBorder="1" applyAlignment="1" applyProtection="1">
      <alignment wrapText="1"/>
    </xf>
    <xf numFmtId="2" fontId="27" fillId="0" borderId="0" xfId="0" applyNumberFormat="1" applyFont="1" applyAlignment="1" applyProtection="1">
      <alignment vertical="top"/>
      <protection hidden="1"/>
    </xf>
    <xf numFmtId="0" fontId="10" fillId="0" borderId="0" xfId="0" applyFont="1" applyProtection="1">
      <protection locked="0"/>
    </xf>
    <xf numFmtId="2" fontId="8" fillId="0" borderId="0" xfId="0" applyNumberFormat="1" applyFont="1" applyFill="1" applyBorder="1" applyAlignment="1" applyProtection="1">
      <alignment horizontal="right" vertical="center" wrapText="1"/>
      <protection locked="0"/>
    </xf>
    <xf numFmtId="166" fontId="10" fillId="0" borderId="0" xfId="0" applyNumberFormat="1" applyFont="1" applyProtection="1">
      <protection locked="0"/>
    </xf>
    <xf numFmtId="0" fontId="10" fillId="0" borderId="0" xfId="0" applyFont="1" applyProtection="1"/>
    <xf numFmtId="0" fontId="10" fillId="0" borderId="0" xfId="0" applyFont="1" applyAlignment="1" applyProtection="1">
      <alignment horizontal="center"/>
    </xf>
    <xf numFmtId="49" fontId="10" fillId="0" borderId="0" xfId="0" applyNumberFormat="1" applyFont="1" applyProtection="1"/>
    <xf numFmtId="0" fontId="10" fillId="0" borderId="0" xfId="0" applyFont="1" applyFill="1" applyProtection="1"/>
    <xf numFmtId="0" fontId="10" fillId="0" borderId="0" xfId="0" applyFont="1" applyAlignment="1" applyProtection="1">
      <alignment vertical="center"/>
    </xf>
    <xf numFmtId="0" fontId="16" fillId="0" borderId="0" xfId="2" applyFill="1" applyProtection="1"/>
    <xf numFmtId="0" fontId="10" fillId="0" borderId="0" xfId="0" applyFont="1" applyProtection="1">
      <protection hidden="1"/>
    </xf>
    <xf numFmtId="0" fontId="4" fillId="0" borderId="0" xfId="0" applyFont="1" applyBorder="1" applyAlignment="1" applyProtection="1">
      <protection hidden="1"/>
    </xf>
    <xf numFmtId="164" fontId="10" fillId="0" borderId="0" xfId="0" applyNumberFormat="1" applyFont="1" applyBorder="1" applyProtection="1">
      <protection hidden="1"/>
    </xf>
    <xf numFmtId="2" fontId="10" fillId="0" borderId="0" xfId="0" applyNumberFormat="1" applyFont="1" applyProtection="1">
      <protection locked="0"/>
    </xf>
    <xf numFmtId="2" fontId="4" fillId="0" borderId="0" xfId="0" applyNumberFormat="1" applyFont="1" applyBorder="1" applyAlignment="1" applyProtection="1">
      <alignment vertical="top" wrapText="1"/>
      <protection locked="0"/>
    </xf>
    <xf numFmtId="0" fontId="8" fillId="2" borderId="25"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44" fillId="0" borderId="0" xfId="2" applyFont="1" applyFill="1" applyAlignment="1" applyProtection="1">
      <protection hidden="1"/>
    </xf>
    <xf numFmtId="0" fontId="8" fillId="2" borderId="3" xfId="0" applyFont="1" applyFill="1" applyBorder="1" applyAlignment="1">
      <alignment horizontal="center" vertical="center" wrapText="1"/>
    </xf>
    <xf numFmtId="0" fontId="27" fillId="0" borderId="0" xfId="2" applyFont="1" applyFill="1" applyAlignment="1" applyProtection="1">
      <protection hidden="1"/>
    </xf>
    <xf numFmtId="14" fontId="41" fillId="0" borderId="0" xfId="0" applyNumberFormat="1" applyFont="1" applyProtection="1">
      <protection hidden="1"/>
    </xf>
    <xf numFmtId="49" fontId="8" fillId="0" borderId="0" xfId="0" applyNumberFormat="1" applyFont="1" applyFill="1" applyBorder="1" applyAlignment="1" applyProtection="1">
      <alignment horizontal="right" vertical="center" wrapText="1"/>
      <protection locked="0"/>
    </xf>
    <xf numFmtId="0" fontId="4" fillId="0" borderId="0" xfId="0" applyNumberFormat="1" applyFont="1" applyBorder="1" applyAlignment="1" applyProtection="1">
      <alignment vertical="top" wrapText="1"/>
      <protection locked="0"/>
    </xf>
    <xf numFmtId="49" fontId="4" fillId="0" borderId="0" xfId="0" applyNumberFormat="1" applyFont="1" applyBorder="1" applyAlignment="1" applyProtection="1">
      <alignment vertical="top" wrapText="1"/>
      <protection locked="0"/>
    </xf>
    <xf numFmtId="2" fontId="10" fillId="0" borderId="0" xfId="0" applyNumberFormat="1" applyFont="1" applyProtection="1"/>
    <xf numFmtId="1" fontId="10" fillId="0" borderId="0" xfId="0" applyNumberFormat="1" applyFont="1" applyProtection="1"/>
    <xf numFmtId="2" fontId="8" fillId="0" borderId="0" xfId="0" quotePrefix="1" applyNumberFormat="1" applyFont="1" applyFill="1" applyBorder="1" applyAlignment="1" applyProtection="1">
      <alignment horizontal="right" vertical="center" wrapText="1"/>
      <protection locked="0"/>
    </xf>
    <xf numFmtId="0" fontId="10" fillId="0" borderId="0" xfId="0" applyFont="1" applyBorder="1" applyAlignment="1"/>
    <xf numFmtId="49" fontId="32" fillId="0" borderId="34" xfId="0" applyNumberFormat="1" applyFont="1" applyBorder="1" applyAlignment="1">
      <alignment horizontal="center" vertical="center" wrapText="1"/>
    </xf>
    <xf numFmtId="1" fontId="4" fillId="0" borderId="21" xfId="0" applyNumberFormat="1" applyFont="1" applyBorder="1" applyAlignment="1" applyProtection="1">
      <alignment horizontal="center" vertical="top" wrapText="1"/>
      <protection locked="0"/>
    </xf>
    <xf numFmtId="0" fontId="4" fillId="0" borderId="1" xfId="0" applyFont="1" applyBorder="1" applyAlignment="1" applyProtection="1">
      <alignment vertical="top" wrapText="1"/>
      <protection locked="0"/>
    </xf>
    <xf numFmtId="14" fontId="4" fillId="0" borderId="1" xfId="0" applyNumberFormat="1"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2" fontId="4" fillId="0" borderId="1" xfId="0" applyNumberFormat="1" applyFont="1" applyBorder="1" applyAlignment="1" applyProtection="1">
      <alignment horizontal="center" vertical="top" wrapText="1"/>
      <protection locked="0"/>
    </xf>
    <xf numFmtId="164" fontId="4" fillId="0" borderId="1" xfId="0" applyNumberFormat="1" applyFont="1" applyBorder="1" applyAlignment="1" applyProtection="1">
      <alignment horizontal="right" vertical="top" wrapText="1"/>
      <protection locked="0"/>
    </xf>
    <xf numFmtId="1" fontId="4" fillId="0" borderId="2" xfId="0" applyNumberFormat="1" applyFont="1" applyBorder="1" applyAlignment="1" applyProtection="1">
      <alignment horizontal="center" vertical="top" wrapText="1"/>
      <protection locked="0"/>
    </xf>
    <xf numFmtId="1" fontId="4" fillId="0" borderId="1" xfId="0" applyNumberFormat="1" applyFont="1" applyBorder="1" applyAlignment="1" applyProtection="1">
      <alignment horizontal="center" vertical="top" wrapText="1"/>
      <protection locked="0"/>
    </xf>
    <xf numFmtId="14" fontId="4" fillId="0" borderId="2" xfId="0" applyNumberFormat="1" applyFont="1" applyBorder="1" applyAlignment="1" applyProtection="1">
      <alignment horizontal="center" vertical="top" wrapText="1"/>
      <protection locked="0"/>
    </xf>
    <xf numFmtId="0" fontId="4" fillId="0" borderId="1" xfId="0" applyNumberFormat="1" applyFont="1" applyBorder="1" applyAlignment="1" applyProtection="1">
      <alignment horizontal="center" vertical="top" wrapText="1"/>
      <protection locked="0"/>
    </xf>
    <xf numFmtId="49" fontId="4" fillId="0" borderId="1" xfId="0" applyNumberFormat="1" applyFont="1" applyBorder="1" applyAlignment="1" applyProtection="1">
      <alignment horizontal="center" vertical="top" wrapText="1"/>
      <protection locked="0"/>
    </xf>
    <xf numFmtId="0" fontId="4" fillId="0" borderId="2" xfId="0" applyFont="1" applyBorder="1" applyAlignment="1" applyProtection="1">
      <alignment vertical="top" wrapText="1"/>
      <protection locked="0"/>
    </xf>
    <xf numFmtId="0" fontId="4" fillId="0" borderId="2" xfId="0" applyNumberFormat="1" applyFont="1" applyBorder="1" applyAlignment="1" applyProtection="1">
      <alignment horizontal="center" vertical="top" wrapText="1"/>
      <protection locked="0"/>
    </xf>
    <xf numFmtId="49" fontId="4" fillId="0" borderId="2" xfId="0" applyNumberFormat="1" applyFont="1" applyBorder="1" applyAlignment="1" applyProtection="1">
      <alignment horizontal="center" vertical="top" wrapText="1"/>
      <protection locked="0"/>
    </xf>
    <xf numFmtId="0" fontId="8" fillId="2" borderId="3" xfId="0" applyFont="1" applyFill="1" applyBorder="1" applyAlignment="1" applyProtection="1">
      <alignment horizontal="center" vertical="center" wrapText="1"/>
    </xf>
    <xf numFmtId="0" fontId="31" fillId="0" borderId="0" xfId="0" applyFont="1" applyAlignment="1" applyProtection="1">
      <alignment horizontal="left" vertical="top"/>
    </xf>
    <xf numFmtId="0" fontId="4" fillId="0" borderId="0" xfId="0" applyFont="1" applyBorder="1" applyAlignment="1" applyProtection="1">
      <alignment vertical="top" wrapText="1"/>
    </xf>
    <xf numFmtId="2" fontId="4" fillId="0" borderId="0" xfId="0" applyNumberFormat="1" applyFont="1" applyBorder="1" applyAlignment="1" applyProtection="1">
      <alignment vertical="top" wrapText="1"/>
    </xf>
    <xf numFmtId="0" fontId="8" fillId="2" borderId="9" xfId="0" applyFont="1" applyFill="1" applyBorder="1" applyAlignment="1" applyProtection="1">
      <alignment horizontal="center" vertical="center" wrapText="1"/>
    </xf>
    <xf numFmtId="2" fontId="10" fillId="0" borderId="0" xfId="0" applyNumberFormat="1" applyFont="1" applyAlignment="1" applyProtection="1">
      <alignment vertical="top"/>
    </xf>
    <xf numFmtId="2" fontId="8" fillId="0" borderId="0" xfId="0" applyNumberFormat="1" applyFont="1" applyFill="1" applyBorder="1" applyAlignment="1" applyProtection="1">
      <alignment horizontal="right" vertical="center" wrapText="1"/>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wrapText="1"/>
    </xf>
    <xf numFmtId="49" fontId="16" fillId="0" borderId="0" xfId="2" applyNumberFormat="1" applyFill="1" applyBorder="1" applyAlignment="1" applyProtection="1">
      <alignment wrapText="1"/>
    </xf>
    <xf numFmtId="0" fontId="10" fillId="0" borderId="0" xfId="0" applyFont="1" applyBorder="1" applyAlignment="1" applyProtection="1">
      <alignment wrapText="1"/>
    </xf>
    <xf numFmtId="0" fontId="0" fillId="0" borderId="0" xfId="0" applyBorder="1" applyAlignment="1" applyProtection="1"/>
    <xf numFmtId="0" fontId="0" fillId="0" borderId="0" xfId="0" applyBorder="1" applyAlignment="1" applyProtection="1">
      <alignment horizontal="left"/>
    </xf>
    <xf numFmtId="0" fontId="46" fillId="24" borderId="0" xfId="0" applyFont="1" applyFill="1" applyBorder="1" applyAlignment="1" applyProtection="1"/>
    <xf numFmtId="49" fontId="4" fillId="0" borderId="0" xfId="0" applyNumberFormat="1" applyFont="1" applyBorder="1" applyAlignment="1" applyProtection="1">
      <alignment wrapText="1"/>
    </xf>
    <xf numFmtId="0" fontId="22" fillId="0" borderId="26" xfId="3" applyFont="1" applyFill="1" applyBorder="1" applyAlignment="1" applyProtection="1">
      <alignment vertical="center"/>
    </xf>
    <xf numFmtId="0" fontId="23" fillId="0" borderId="26" xfId="3" applyFont="1" applyFill="1" applyBorder="1" applyAlignment="1" applyProtection="1">
      <alignment vertical="top" wrapText="1"/>
    </xf>
    <xf numFmtId="0" fontId="13" fillId="0" borderId="0" xfId="0" applyFont="1" applyProtection="1"/>
    <xf numFmtId="0" fontId="10" fillId="7" borderId="0" xfId="0" applyFont="1" applyFill="1" applyProtection="1"/>
    <xf numFmtId="0" fontId="5" fillId="0" borderId="0" xfId="0" applyFont="1" applyProtection="1"/>
    <xf numFmtId="164" fontId="10" fillId="0" borderId="0" xfId="0" applyNumberFormat="1" applyFont="1" applyProtection="1"/>
    <xf numFmtId="164" fontId="48" fillId="8" borderId="20" xfId="4" applyNumberFormat="1" applyFont="1" applyAlignment="1" applyProtection="1">
      <alignment horizontal="right" vertical="center"/>
      <protection hidden="1"/>
    </xf>
    <xf numFmtId="2" fontId="4" fillId="0" borderId="37" xfId="0" applyNumberFormat="1" applyFont="1" applyFill="1" applyBorder="1" applyAlignment="1" applyProtection="1">
      <alignment horizontal="left" vertical="center"/>
      <protection locked="0"/>
    </xf>
    <xf numFmtId="167" fontId="11" fillId="0" borderId="0" xfId="0" applyNumberFormat="1" applyFont="1" applyAlignment="1" applyProtection="1">
      <alignment horizontal="center"/>
    </xf>
    <xf numFmtId="0" fontId="10" fillId="0" borderId="0" xfId="0" applyFont="1" applyAlignment="1">
      <alignment horizontal="right" vertical="center"/>
    </xf>
    <xf numFmtId="0" fontId="10" fillId="0" borderId="0" xfId="0" applyFont="1" applyAlignment="1">
      <alignment horizontal="right" vertical="center"/>
    </xf>
    <xf numFmtId="0" fontId="22" fillId="0" borderId="0" xfId="3" applyFont="1" applyFill="1" applyBorder="1" applyAlignment="1" applyProtection="1">
      <alignment vertical="center"/>
    </xf>
    <xf numFmtId="0" fontId="23" fillId="0" borderId="0" xfId="3" applyFont="1" applyFill="1" applyBorder="1" applyAlignment="1" applyProtection="1">
      <alignment vertical="top" wrapText="1"/>
    </xf>
    <xf numFmtId="49" fontId="4" fillId="0" borderId="1" xfId="0" applyNumberFormat="1" applyFont="1" applyBorder="1" applyAlignment="1" applyProtection="1">
      <alignment horizontal="left" vertical="top"/>
      <protection locked="0"/>
    </xf>
    <xf numFmtId="49" fontId="4" fillId="0" borderId="2" xfId="0" applyNumberFormat="1" applyFont="1" applyBorder="1" applyAlignment="1" applyProtection="1">
      <alignment horizontal="left" vertical="top"/>
      <protection locked="0"/>
    </xf>
    <xf numFmtId="164" fontId="4" fillId="0" borderId="45" xfId="0" applyNumberFormat="1" applyFont="1" applyBorder="1" applyAlignment="1" applyProtection="1">
      <alignment horizontal="right" vertical="top" wrapText="1"/>
      <protection locked="0"/>
    </xf>
    <xf numFmtId="49" fontId="4" fillId="0" borderId="0" xfId="0" applyNumberFormat="1" applyFont="1" applyBorder="1" applyAlignment="1" applyProtection="1">
      <alignment horizontal="left" vertical="top"/>
      <protection locked="0"/>
    </xf>
    <xf numFmtId="0" fontId="0" fillId="0" borderId="0" xfId="0" applyAlignment="1" applyProtection="1">
      <alignment horizontal="center"/>
    </xf>
    <xf numFmtId="0" fontId="34" fillId="0" borderId="0" xfId="0" applyFont="1" applyFill="1" applyAlignment="1" applyProtection="1">
      <alignment horizontal="center"/>
    </xf>
    <xf numFmtId="14" fontId="4" fillId="0" borderId="45" xfId="0" applyNumberFormat="1"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47" xfId="0" applyFont="1" applyBorder="1" applyAlignment="1" applyProtection="1">
      <alignment horizontal="center" vertical="top" wrapText="1"/>
      <protection locked="0"/>
    </xf>
    <xf numFmtId="0" fontId="4" fillId="0" borderId="48" xfId="0" applyFont="1" applyBorder="1" applyAlignment="1" applyProtection="1">
      <alignment horizontal="center" vertical="top" wrapText="1"/>
      <protection locked="0"/>
    </xf>
    <xf numFmtId="2" fontId="4" fillId="0" borderId="49" xfId="0" applyNumberFormat="1" applyFont="1" applyBorder="1" applyAlignment="1" applyProtection="1">
      <alignment horizontal="center" vertical="top" wrapText="1"/>
      <protection locked="0"/>
    </xf>
    <xf numFmtId="164" fontId="4" fillId="0" borderId="50" xfId="0" applyNumberFormat="1" applyFont="1" applyBorder="1" applyAlignment="1" applyProtection="1">
      <alignment horizontal="right" vertical="top" wrapText="1"/>
      <protection locked="0"/>
    </xf>
    <xf numFmtId="0" fontId="4" fillId="0" borderId="51" xfId="0" applyFont="1" applyBorder="1" applyAlignment="1" applyProtection="1">
      <alignment horizontal="center" vertical="top" wrapText="1"/>
      <protection locked="0"/>
    </xf>
    <xf numFmtId="2" fontId="4" fillId="0" borderId="0" xfId="0" applyNumberFormat="1" applyFont="1" applyFill="1" applyBorder="1" applyAlignment="1" applyProtection="1">
      <alignment horizontal="right" vertical="center" wrapText="1"/>
      <protection locked="0"/>
    </xf>
    <xf numFmtId="0" fontId="8" fillId="2" borderId="35" xfId="0" applyFont="1" applyFill="1" applyBorder="1" applyAlignment="1" applyProtection="1">
      <alignment horizontal="center" vertical="center" wrapText="1"/>
    </xf>
    <xf numFmtId="0" fontId="8" fillId="2" borderId="53" xfId="0" applyFont="1" applyFill="1" applyBorder="1" applyAlignment="1" applyProtection="1">
      <alignment horizontal="center" vertical="center" wrapText="1"/>
    </xf>
    <xf numFmtId="164" fontId="4" fillId="0" borderId="54" xfId="0" applyNumberFormat="1" applyFont="1" applyBorder="1" applyAlignment="1" applyProtection="1">
      <alignment horizontal="right" vertical="top" wrapText="1"/>
      <protection locked="0"/>
    </xf>
    <xf numFmtId="164" fontId="4" fillId="0" borderId="55" xfId="0" applyNumberFormat="1" applyFont="1" applyBorder="1" applyAlignment="1" applyProtection="1">
      <alignment horizontal="right" vertical="top" wrapText="1"/>
      <protection locked="0"/>
    </xf>
    <xf numFmtId="164" fontId="28" fillId="8" borderId="20" xfId="4" applyNumberFormat="1"/>
    <xf numFmtId="164" fontId="51" fillId="8" borderId="40" xfId="4" applyNumberFormat="1" applyFont="1" applyBorder="1" applyAlignment="1" applyProtection="1">
      <alignment vertical="top" wrapText="1"/>
      <protection hidden="1"/>
    </xf>
    <xf numFmtId="2" fontId="4" fillId="0" borderId="2" xfId="0" applyNumberFormat="1" applyFont="1" applyFill="1" applyBorder="1" applyAlignment="1" applyProtection="1">
      <alignment horizontal="left" vertical="center"/>
      <protection locked="0"/>
    </xf>
    <xf numFmtId="164" fontId="4" fillId="0" borderId="56" xfId="0" applyNumberFormat="1" applyFont="1" applyBorder="1" applyAlignment="1" applyProtection="1">
      <alignment horizontal="right" vertical="top" wrapText="1"/>
      <protection locked="0"/>
    </xf>
    <xf numFmtId="164" fontId="4" fillId="0" borderId="21" xfId="0" applyNumberFormat="1" applyFont="1" applyBorder="1" applyAlignment="1" applyProtection="1">
      <alignment horizontal="right" vertical="top" wrapText="1"/>
      <protection locked="0"/>
    </xf>
    <xf numFmtId="0" fontId="6" fillId="0" borderId="0" xfId="0" applyFont="1" applyAlignment="1" applyProtection="1">
      <alignment wrapText="1"/>
      <protection hidden="1"/>
    </xf>
    <xf numFmtId="2" fontId="4" fillId="0" borderId="45" xfId="0" applyNumberFormat="1" applyFont="1" applyBorder="1" applyAlignment="1" applyProtection="1">
      <alignment horizontal="center" vertical="top" wrapText="1"/>
      <protection locked="0"/>
    </xf>
    <xf numFmtId="2" fontId="4" fillId="0" borderId="50" xfId="0" applyNumberFormat="1" applyFont="1" applyBorder="1" applyAlignment="1" applyProtection="1">
      <alignment horizontal="center" vertical="top" wrapText="1"/>
      <protection locked="0"/>
    </xf>
    <xf numFmtId="164" fontId="4" fillId="0" borderId="57" xfId="0" applyNumberFormat="1" applyFont="1" applyBorder="1" applyAlignment="1" applyProtection="1">
      <alignment horizontal="right" vertical="top" wrapText="1"/>
      <protection locked="0"/>
    </xf>
    <xf numFmtId="164" fontId="4" fillId="0" borderId="37" xfId="0" applyNumberFormat="1" applyFont="1" applyBorder="1" applyAlignment="1" applyProtection="1">
      <alignment horizontal="right" vertical="top" wrapText="1"/>
      <protection locked="0"/>
    </xf>
    <xf numFmtId="164" fontId="4" fillId="0" borderId="60" xfId="0" applyNumberFormat="1" applyFont="1" applyBorder="1" applyAlignment="1" applyProtection="1">
      <alignment horizontal="right" vertical="top" wrapText="1"/>
      <protection locked="0"/>
    </xf>
    <xf numFmtId="2" fontId="4" fillId="0" borderId="2" xfId="0" applyNumberFormat="1" applyFont="1" applyBorder="1" applyAlignment="1" applyProtection="1">
      <alignment horizontal="center" vertical="top" wrapText="1"/>
      <protection locked="0"/>
    </xf>
    <xf numFmtId="0" fontId="13" fillId="0" borderId="0" xfId="0" applyFont="1" applyFill="1" applyProtection="1"/>
    <xf numFmtId="0" fontId="15" fillId="0" borderId="0" xfId="1" applyFont="1"/>
    <xf numFmtId="0" fontId="11" fillId="2" borderId="14"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5" xfId="0" applyFont="1" applyFill="1" applyBorder="1" applyAlignment="1">
      <alignment horizontal="center" vertical="center"/>
    </xf>
    <xf numFmtId="0" fontId="50" fillId="0" borderId="33" xfId="0" applyFont="1" applyBorder="1" applyAlignment="1" applyProtection="1">
      <alignment horizontal="center" vertical="top" wrapText="1"/>
    </xf>
    <xf numFmtId="0" fontId="50" fillId="0" borderId="34" xfId="0" applyFont="1" applyBorder="1" applyAlignment="1" applyProtection="1">
      <alignment horizontal="center" vertical="top" wrapText="1"/>
    </xf>
    <xf numFmtId="0" fontId="50" fillId="0" borderId="52" xfId="0" applyFont="1" applyBorder="1" applyAlignment="1" applyProtection="1">
      <alignment horizontal="center" vertical="top" wrapText="1"/>
    </xf>
    <xf numFmtId="2" fontId="50" fillId="0" borderId="34" xfId="0" applyNumberFormat="1" applyFont="1" applyBorder="1" applyAlignment="1" applyProtection="1">
      <alignment horizontal="center" vertical="top" wrapText="1"/>
    </xf>
    <xf numFmtId="2" fontId="50" fillId="0" borderId="35" xfId="0" applyNumberFormat="1" applyFont="1" applyBorder="1" applyAlignment="1" applyProtection="1">
      <alignment horizontal="center" vertical="top" wrapText="1"/>
    </xf>
    <xf numFmtId="0" fontId="10" fillId="0" borderId="0" xfId="0" applyFont="1" applyAlignment="1">
      <alignment horizontal="right" vertical="center"/>
    </xf>
    <xf numFmtId="0" fontId="10" fillId="0" borderId="22" xfId="0" applyNumberFormat="1" applyFont="1" applyBorder="1" applyAlignment="1" applyProtection="1">
      <alignment horizontal="left" vertical="center"/>
      <protection locked="0"/>
    </xf>
    <xf numFmtId="0" fontId="10" fillId="0" borderId="2" xfId="0" applyNumberFormat="1" applyFont="1" applyBorder="1" applyAlignment="1" applyProtection="1">
      <alignment horizontal="left" vertical="center"/>
      <protection locked="0"/>
    </xf>
    <xf numFmtId="0" fontId="10" fillId="0" borderId="11" xfId="0" applyNumberFormat="1"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6" fillId="0" borderId="0" xfId="0" applyFont="1" applyAlignment="1">
      <alignment horizontal="center" vertical="center"/>
    </xf>
    <xf numFmtId="49" fontId="10" fillId="0" borderId="22" xfId="0" applyNumberFormat="1" applyFont="1" applyBorder="1" applyAlignment="1" applyProtection="1">
      <alignment horizontal="left" vertical="center"/>
      <protection locked="0"/>
    </xf>
    <xf numFmtId="49" fontId="10" fillId="0" borderId="2" xfId="0" applyNumberFormat="1" applyFont="1" applyBorder="1" applyAlignment="1" applyProtection="1">
      <alignment horizontal="left" vertical="center"/>
      <protection locked="0"/>
    </xf>
    <xf numFmtId="49" fontId="10" fillId="0" borderId="11" xfId="0" applyNumberFormat="1" applyFont="1" applyBorder="1" applyAlignment="1" applyProtection="1">
      <alignment horizontal="left" vertical="center"/>
      <protection locked="0"/>
    </xf>
    <xf numFmtId="0" fontId="29" fillId="0" borderId="0" xfId="0" applyFont="1" applyAlignment="1">
      <alignment horizontal="right" vertical="center"/>
    </xf>
    <xf numFmtId="14" fontId="40" fillId="0" borderId="0" xfId="0" applyNumberFormat="1" applyFont="1" applyBorder="1" applyAlignment="1" applyProtection="1">
      <alignment horizontal="center"/>
      <protection hidden="1"/>
    </xf>
    <xf numFmtId="0" fontId="23" fillId="6" borderId="30" xfId="3" applyFont="1" applyFill="1" applyBorder="1" applyAlignment="1" applyProtection="1">
      <alignment horizontal="center" vertical="top" wrapText="1"/>
    </xf>
    <xf numFmtId="0" fontId="23" fillId="6" borderId="31" xfId="3" applyFont="1" applyFill="1" applyBorder="1" applyAlignment="1" applyProtection="1">
      <alignment horizontal="center" vertical="top" wrapText="1"/>
    </xf>
    <xf numFmtId="0" fontId="23" fillId="6" borderId="32" xfId="3" applyFont="1" applyFill="1" applyBorder="1" applyAlignment="1" applyProtection="1">
      <alignment horizontal="center" vertical="top" wrapText="1"/>
    </xf>
    <xf numFmtId="0" fontId="23" fillId="6" borderId="26" xfId="3" applyFont="1" applyFill="1" applyBorder="1" applyAlignment="1" applyProtection="1">
      <alignment horizontal="left" vertical="top" wrapText="1"/>
    </xf>
    <xf numFmtId="0" fontId="23" fillId="6" borderId="0" xfId="3" applyFont="1" applyFill="1" applyBorder="1" applyAlignment="1" applyProtection="1">
      <alignment horizontal="left" vertical="top" wrapText="1"/>
    </xf>
    <xf numFmtId="0" fontId="23" fillId="6" borderId="27" xfId="3" applyFont="1" applyFill="1" applyBorder="1" applyAlignment="1" applyProtection="1">
      <alignment horizontal="left" vertical="top" wrapText="1"/>
    </xf>
    <xf numFmtId="0" fontId="26" fillId="6" borderId="26" xfId="3" applyFont="1" applyFill="1" applyBorder="1" applyAlignment="1" applyProtection="1">
      <alignment horizontal="left" vertical="center"/>
    </xf>
    <xf numFmtId="0" fontId="26" fillId="6" borderId="0" xfId="3" applyFont="1" applyFill="1" applyBorder="1" applyAlignment="1" applyProtection="1">
      <alignment horizontal="left" vertical="center"/>
    </xf>
    <xf numFmtId="0" fontId="26" fillId="6" borderId="28" xfId="3" applyFont="1" applyFill="1" applyBorder="1" applyAlignment="1" applyProtection="1">
      <alignment horizontal="left" vertical="center"/>
    </xf>
    <xf numFmtId="0" fontId="26" fillId="6" borderId="29" xfId="3" applyFont="1" applyFill="1" applyBorder="1" applyAlignment="1" applyProtection="1">
      <alignment horizontal="left" vertical="center"/>
    </xf>
    <xf numFmtId="49" fontId="10" fillId="0" borderId="44" xfId="0" applyNumberFormat="1" applyFont="1" applyBorder="1" applyAlignment="1" applyProtection="1">
      <alignment horizontal="left" vertical="center"/>
      <protection locked="0"/>
    </xf>
    <xf numFmtId="49" fontId="10" fillId="0" borderId="58" xfId="0" applyNumberFormat="1" applyFont="1" applyBorder="1" applyAlignment="1" applyProtection="1">
      <alignment horizontal="left" vertical="center"/>
      <protection locked="0"/>
    </xf>
    <xf numFmtId="49" fontId="10" fillId="0" borderId="59" xfId="0" applyNumberFormat="1" applyFont="1" applyBorder="1" applyAlignment="1" applyProtection="1">
      <alignment horizontal="left" vertical="center"/>
      <protection locked="0"/>
    </xf>
    <xf numFmtId="0" fontId="10" fillId="0" borderId="22" xfId="0" applyFont="1" applyBorder="1" applyAlignment="1" applyProtection="1">
      <alignment horizontal="left"/>
      <protection locked="0"/>
    </xf>
    <xf numFmtId="0" fontId="10" fillId="0" borderId="2"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8"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34" fillId="3" borderId="0" xfId="0" applyFont="1" applyFill="1" applyAlignment="1" applyProtection="1">
      <alignment horizontal="center"/>
    </xf>
    <xf numFmtId="0" fontId="0" fillId="0" borderId="0" xfId="0" applyAlignment="1" applyProtection="1">
      <alignment horizontal="center"/>
    </xf>
    <xf numFmtId="0" fontId="10" fillId="0" borderId="0" xfId="0" applyFont="1" applyBorder="1" applyAlignment="1" applyProtection="1">
      <alignment horizontal="left"/>
    </xf>
    <xf numFmtId="0" fontId="11" fillId="0" borderId="0" xfId="0" applyFont="1" applyBorder="1" applyAlignment="1" applyProtection="1">
      <alignment horizontal="right" wrapText="1"/>
    </xf>
    <xf numFmtId="0" fontId="49" fillId="3" borderId="0" xfId="0" applyFont="1" applyFill="1" applyAlignment="1">
      <alignment horizontal="center" vertical="center"/>
    </xf>
    <xf numFmtId="0" fontId="49" fillId="3" borderId="46" xfId="0" applyFont="1" applyFill="1" applyBorder="1" applyAlignment="1">
      <alignment horizontal="center" vertical="center"/>
    </xf>
    <xf numFmtId="0" fontId="10" fillId="0" borderId="0" xfId="0" applyFont="1" applyBorder="1" applyAlignment="1" applyProtection="1">
      <alignment horizontal="right" wrapText="1"/>
    </xf>
    <xf numFmtId="0" fontId="10" fillId="0" borderId="0" xfId="0" applyFont="1" applyBorder="1" applyAlignment="1" applyProtection="1">
      <alignment horizontal="right"/>
    </xf>
    <xf numFmtId="0" fontId="45" fillId="3" borderId="6" xfId="0" applyFont="1" applyFill="1" applyBorder="1" applyAlignment="1" applyProtection="1">
      <alignment horizontal="center" vertical="top" wrapText="1"/>
    </xf>
    <xf numFmtId="0" fontId="45" fillId="3" borderId="0" xfId="0" applyFont="1" applyFill="1" applyBorder="1" applyAlignment="1" applyProtection="1">
      <alignment horizontal="center" vertical="top"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0" fillId="0" borderId="21"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8" fillId="0" borderId="0" xfId="0" applyFont="1" applyAlignment="1">
      <alignment horizontal="right"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14" fontId="8" fillId="0" borderId="37" xfId="0" applyNumberFormat="1" applyFont="1" applyBorder="1" applyAlignment="1">
      <alignment horizontal="center" vertical="center"/>
    </xf>
    <xf numFmtId="0" fontId="35" fillId="0" borderId="38" xfId="0" applyFont="1" applyBorder="1" applyAlignment="1">
      <alignment horizontal="center"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47" fillId="0" borderId="41" xfId="1" applyFont="1" applyBorder="1" applyAlignment="1" applyProtection="1">
      <alignment horizontal="center"/>
      <protection locked="0"/>
    </xf>
    <xf numFmtId="0" fontId="10" fillId="0" borderId="42" xfId="0" applyFont="1" applyBorder="1" applyAlignment="1" applyProtection="1">
      <alignment horizontal="center"/>
      <protection locked="0"/>
    </xf>
    <xf numFmtId="0" fontId="10" fillId="0" borderId="43" xfId="0" applyFont="1" applyBorder="1" applyAlignment="1" applyProtection="1">
      <alignment horizontal="center"/>
      <protection locked="0"/>
    </xf>
    <xf numFmtId="0" fontId="12" fillId="0" borderId="0" xfId="0" applyFont="1" applyAlignment="1">
      <alignment horizontal="left"/>
    </xf>
    <xf numFmtId="164" fontId="4" fillId="0" borderId="1" xfId="0" applyNumberFormat="1" applyFont="1" applyBorder="1" applyAlignment="1" applyProtection="1">
      <alignment horizontal="right" vertical="top" wrapText="1"/>
      <protection hidden="1"/>
    </xf>
    <xf numFmtId="164" fontId="4" fillId="0" borderId="21" xfId="0" applyNumberFormat="1" applyFont="1" applyBorder="1" applyAlignment="1" applyProtection="1">
      <alignment horizontal="right" vertical="top" wrapText="1"/>
      <protection hidden="1"/>
    </xf>
    <xf numFmtId="164" fontId="4" fillId="0" borderId="2" xfId="0" applyNumberFormat="1" applyFont="1" applyBorder="1" applyAlignment="1" applyProtection="1">
      <alignment horizontal="right" vertical="top" wrapText="1"/>
      <protection hidden="1"/>
    </xf>
  </cellXfs>
  <cellStyles count="33">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xfId="5" builtinId="51"/>
    <cellStyle name="40% - Accent6 2" xfId="29" xr:uid="{00000000-0005-0000-0000-00000C000000}"/>
    <cellStyle name="Bad" xfId="2" builtinId="27"/>
    <cellStyle name="Calculation" xfId="4" builtinId="22"/>
    <cellStyle name="Currency 2" xfId="7" xr:uid="{00000000-0005-0000-0000-000010000000}"/>
    <cellStyle name="Currency 3" xfId="6" xr:uid="{00000000-0005-0000-0000-000011000000}"/>
    <cellStyle name="Hyperlink" xfId="1" builtinId="8"/>
    <cellStyle name="Input" xfId="3" builtinId="20"/>
    <cellStyle name="Input 2" xfId="9" xr:uid="{00000000-0005-0000-0000-000014000000}"/>
    <cellStyle name="Input 3" xfId="8" xr:uid="{00000000-0005-0000-0000-000015000000}"/>
    <cellStyle name="Normal" xfId="0" builtinId="0"/>
    <cellStyle name="Normal 2" xfId="10" xr:uid="{00000000-0005-0000-0000-000017000000}"/>
    <cellStyle name="Normal 2 2" xfId="11" xr:uid="{00000000-0005-0000-0000-000018000000}"/>
    <cellStyle name="Normal 2 3" xfId="12" xr:uid="{00000000-0005-0000-0000-000019000000}"/>
    <cellStyle name="Normal 2 4" xfId="16" xr:uid="{00000000-0005-0000-0000-00001A000000}"/>
    <cellStyle name="Normal 3" xfId="13" xr:uid="{00000000-0005-0000-0000-00001B000000}"/>
    <cellStyle name="Normal 3 2" xfId="17" xr:uid="{00000000-0005-0000-0000-00001C000000}"/>
    <cellStyle name="Normal 4" xfId="14" xr:uid="{00000000-0005-0000-0000-00001D000000}"/>
    <cellStyle name="Normal 4 2" xfId="30" xr:uid="{00000000-0005-0000-0000-00001E000000}"/>
    <cellStyle name="Normal 5" xfId="15" xr:uid="{00000000-0005-0000-0000-00001F000000}"/>
    <cellStyle name="Note 2" xfId="31" xr:uid="{00000000-0005-0000-0000-000020000000}"/>
    <cellStyle name="Note 3" xfId="32" xr:uid="{00000000-0005-0000-0000-000021000000}"/>
  </cellStyles>
  <dxfs count="127">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1"/>
        <color auto="1"/>
        <name val="Arial"/>
        <family val="2"/>
        <scheme val="none"/>
      </font>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0" formatCode="Genera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0" formatCode="Genera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protection locked="1"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Arial"/>
        <family val="2"/>
        <scheme val="none"/>
      </font>
      <numFmt numFmtId="30" formatCode="@"/>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left style="medium">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left style="thin">
          <color indexed="64"/>
        </left>
        <right style="medium">
          <color indexed="64"/>
        </right>
        <top/>
        <bottom style="thin">
          <color indexed="64"/>
        </bottom>
        <vertical/>
        <horizontal/>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outline="0">
        <left/>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outline="0">
        <left style="medium">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left style="thin">
          <color indexed="64"/>
        </left>
        <right style="double">
          <color rgb="FFFF0000"/>
        </right>
        <top/>
        <bottom style="thin">
          <color indexed="64"/>
        </bottom>
        <vertical/>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medium">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right style="thin">
          <color indexed="64"/>
        </right>
        <top/>
        <bottom style="thin">
          <color indexed="64"/>
        </bottom>
      </border>
      <protection locked="0" hidden="0"/>
    </dxf>
    <dxf>
      <border diagonalUp="0" diagonalDown="0">
        <left style="medium">
          <color indexed="64"/>
        </left>
        <right style="medium">
          <color indexed="64"/>
        </right>
        <top style="medium">
          <color indexed="64"/>
        </top>
        <bottom style="thin">
          <color indexed="64"/>
        </bottom>
      </border>
    </dxf>
    <dxf>
      <font>
        <strike val="0"/>
        <outline val="0"/>
        <shadow val="0"/>
        <u val="none"/>
        <vertAlign val="baseline"/>
        <sz val="11"/>
        <color auto="1"/>
        <name val="Arial"/>
        <family val="2"/>
        <scheme val="none"/>
      </font>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ill>
        <patternFill>
          <bgColor theme="0"/>
        </patternFill>
      </fill>
    </dxf>
    <dxf>
      <fill>
        <patternFill>
          <bgColor rgb="FF33CCFF"/>
        </patternFill>
      </fill>
    </dxf>
    <dxf>
      <fill>
        <patternFill>
          <bgColor theme="9" tint="0.39994506668294322"/>
        </patternFill>
      </fill>
    </dxf>
    <dxf>
      <fill>
        <patternFill>
          <bgColor theme="9" tint="0.39994506668294322"/>
        </patternFill>
      </fill>
    </dxf>
    <dxf>
      <fill>
        <patternFill>
          <bgColor theme="0"/>
        </patternFill>
      </fill>
    </dxf>
    <dxf>
      <fill>
        <patternFill>
          <bgColor theme="9" tint="0.39994506668294322"/>
        </patternFill>
      </fill>
    </dxf>
    <dxf>
      <fill>
        <patternFill>
          <bgColor theme="9" tint="0.39994506668294322"/>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9" tint="0.39994506668294322"/>
        </patternFill>
      </fill>
    </dxf>
    <dxf>
      <fill>
        <patternFill>
          <bgColor rgb="FFFF0000"/>
        </patternFill>
      </fill>
    </dxf>
    <dxf>
      <fill>
        <patternFill>
          <bgColor theme="9" tint="0.39994506668294322"/>
        </patternFill>
      </fill>
    </dxf>
    <dxf>
      <fill>
        <patternFill>
          <bgColor theme="0"/>
        </patternFill>
      </fill>
    </dxf>
    <dxf>
      <fill>
        <patternFill>
          <bgColor rgb="FFFF0000"/>
        </patternFill>
      </fill>
    </dxf>
    <dxf>
      <fill>
        <patternFill>
          <bgColor rgb="FF33CCFF"/>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9" tint="0.39994506668294322"/>
        </patternFill>
      </fill>
    </dxf>
    <dxf>
      <fill>
        <patternFill>
          <bgColor theme="0"/>
        </patternFill>
      </fill>
    </dxf>
    <dxf>
      <fill>
        <patternFill>
          <bgColor rgb="FFFF0000"/>
        </patternFill>
      </fill>
    </dxf>
    <dxf>
      <fill>
        <patternFill>
          <bgColor theme="9" tint="0.39994506668294322"/>
        </patternFill>
      </fill>
    </dxf>
    <dxf>
      <fill>
        <patternFill patternType="none">
          <bgColor auto="1"/>
        </patternFill>
      </fill>
    </dxf>
    <dxf>
      <fill>
        <patternFill>
          <bgColor theme="9" tint="0.39994506668294322"/>
        </patternFill>
      </fill>
    </dxf>
    <dxf>
      <font>
        <b/>
        <i val="0"/>
      </font>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ont>
        <color auto="1"/>
      </font>
      <fill>
        <patternFill patternType="solid">
          <bgColor rgb="FFFF0000"/>
        </patternFill>
      </fill>
    </dxf>
    <dxf>
      <font>
        <b/>
        <i val="0"/>
        <color theme="0"/>
      </font>
      <fill>
        <patternFill>
          <bgColor theme="4"/>
        </patternFill>
      </fill>
      <border>
        <bottom style="thick">
          <color theme="5"/>
        </bottom>
      </border>
    </dxf>
    <dxf>
      <font>
        <b val="0"/>
        <i val="0"/>
      </font>
      <border>
        <bottom style="thin">
          <color theme="8"/>
        </bottom>
        <horizontal style="thin">
          <color theme="8"/>
        </horizontal>
      </border>
    </dxf>
  </dxfs>
  <tableStyles count="1" defaultTableStyle="TableStyleMedium2" defaultPivotStyle="PivotStyleLight16">
    <tableStyle name="Colliers" pivot="0" count="2" xr9:uid="{00000000-0011-0000-FFFF-FFFF00000000}">
      <tableStyleElement type="wholeTable" dxfId="126"/>
      <tableStyleElement type="headerRow" dxfId="125"/>
    </tableStyle>
  </tableStyles>
  <colors>
    <mruColors>
      <color rgb="FF33CCFF"/>
      <color rgb="FFFFCCCC"/>
      <color rgb="FFFF552D"/>
      <color rgb="FFDE9600"/>
      <color rgb="FFF66A44"/>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06/relationships/vbaProject" Target="vbaProject.bin"/></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13</xdr:col>
      <xdr:colOff>600057</xdr:colOff>
      <xdr:row>116</xdr:row>
      <xdr:rowOff>30691</xdr:rowOff>
    </xdr:from>
    <xdr:to>
      <xdr:col>14</xdr:col>
      <xdr:colOff>1629815</xdr:colOff>
      <xdr:row>121</xdr:row>
      <xdr:rowOff>125940</xdr:rowOff>
    </xdr:to>
    <xdr:pic>
      <xdr:nvPicPr>
        <xdr:cNvPr id="8" name="Picture 7" descr="/Users/brenden/Desktop/11841 Coal LSL Dept LHeads/Art/DESP TO CLIENT/CLSL Depts_Horz External/Links/H_Admin.jpg">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1"/>
        <a:srcRect l="78097"/>
        <a:stretch/>
      </xdr:blipFill>
      <xdr:spPr>
        <a:xfrm>
          <a:off x="19766474" y="19027774"/>
          <a:ext cx="2701925" cy="888999"/>
        </a:xfrm>
        <a:prstGeom prst="rect">
          <a:avLst/>
        </a:prstGeom>
      </xdr:spPr>
    </xdr:pic>
    <xdr:clientData/>
  </xdr:twoCellAnchor>
  <xdr:twoCellAnchor editAs="oneCell">
    <xdr:from>
      <xdr:col>0</xdr:col>
      <xdr:colOff>0</xdr:colOff>
      <xdr:row>116</xdr:row>
      <xdr:rowOff>0</xdr:rowOff>
    </xdr:from>
    <xdr:to>
      <xdr:col>2</xdr:col>
      <xdr:colOff>828675</xdr:colOff>
      <xdr:row>120</xdr:row>
      <xdr:rowOff>4791</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0" y="21640800"/>
          <a:ext cx="3438525" cy="6524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114300</xdr:colOff>
          <xdr:row>23</xdr:row>
          <xdr:rowOff>66675</xdr:rowOff>
        </xdr:from>
        <xdr:to>
          <xdr:col>0</xdr:col>
          <xdr:colOff>1076325</xdr:colOff>
          <xdr:row>24</xdr:row>
          <xdr:rowOff>123825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solidFill>
              <a:srgbClr val="DE9600"/>
            </a:solidFill>
            <a:ln w="57150" cmpd="thinThick">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en-AU" sz="1000" b="0" i="0" u="none" strike="noStrike" baseline="0">
                  <a:solidFill>
                    <a:srgbClr val="000000"/>
                  </a:solidFill>
                  <a:latin typeface="Arial"/>
                  <a:cs typeface="Arial"/>
                </a:rPr>
                <a:t>Please tick</a:t>
              </a:r>
            </a:p>
          </xdr:txBody>
        </xdr:sp>
        <xdr:clientData/>
      </xdr:twoCellAnchor>
    </mc:Choice>
    <mc:Fallback/>
  </mc:AlternateContent>
  <xdr:twoCellAnchor editAs="oneCell">
    <xdr:from>
      <xdr:col>0</xdr:col>
      <xdr:colOff>28575</xdr:colOff>
      <xdr:row>0</xdr:row>
      <xdr:rowOff>66674</xdr:rowOff>
    </xdr:from>
    <xdr:to>
      <xdr:col>2</xdr:col>
      <xdr:colOff>1290937</xdr:colOff>
      <xdr:row>4</xdr:row>
      <xdr:rowOff>158749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5" y="66674"/>
          <a:ext cx="3865862" cy="822325"/>
        </a:xfrm>
        <a:prstGeom prst="rect">
          <a:avLst/>
        </a:prstGeom>
      </xdr:spPr>
    </xdr:pic>
    <xdr:clientData/>
  </xdr:twoCellAnchor>
  <xdr:twoCellAnchor editAs="oneCell">
    <xdr:from>
      <xdr:col>11</xdr:col>
      <xdr:colOff>897460</xdr:colOff>
      <xdr:row>1</xdr:row>
      <xdr:rowOff>104775</xdr:rowOff>
    </xdr:from>
    <xdr:to>
      <xdr:col>13</xdr:col>
      <xdr:colOff>372527</xdr:colOff>
      <xdr:row>4</xdr:row>
      <xdr:rowOff>84917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783043" y="284692"/>
          <a:ext cx="2459567" cy="5304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1:P101" totalsRowShown="0" headerRowDxfId="58" dataDxfId="56" headerRowBorderDxfId="57" tableBorderDxfId="55">
  <sortState xmlns:xlrd2="http://schemas.microsoft.com/office/spreadsheetml/2017/richdata2" ref="A72:P101">
    <sortCondition ref="B72:B101"/>
  </sortState>
  <tableColumns count="16">
    <tableColumn id="1" xr3:uid="{00000000-0010-0000-0000-000001000000}" name="LSL number" dataDxfId="54"/>
    <tableColumn id="2" xr3:uid="{00000000-0010-0000-0000-000002000000}" name="Surname" dataDxfId="53"/>
    <tableColumn id="3" xr3:uid="{00000000-0010-0000-0000-000003000000}" name="Given name(s)" dataDxfId="52"/>
    <tableColumn id="4" xr3:uid="{00000000-0010-0000-0000-000004000000}" name="Date of birth (dd/mm/yyyy)" dataDxfId="51"/>
    <tableColumn id="5" xr3:uid="{00000000-0010-0000-0000-000005000000}" name="Original Work Status                         ( F / P / C / L / W)" dataDxfId="50"/>
    <tableColumn id="6" xr3:uid="{00000000-0010-0000-0000-000006000000}" name="Original Hours worked                    (if P or C)" dataDxfId="49"/>
    <tableColumn id="7" xr3:uid="{00000000-0010-0000-0000-000007000000}" name="Original Eligible wages $ " dataDxfId="48"/>
    <tableColumn id="8" xr3:uid="{00000000-0010-0000-0000-000008000000}" name="Original Levy paid $" dataDxfId="47"/>
    <tableColumn id="15" xr3:uid="{1370CA53-32D5-423C-8A6C-8631D2987B86}" name="Correct Work Status                         ( F / P / C / L / W)" dataDxfId="46"/>
    <tableColumn id="14" xr3:uid="{43A666BF-B1E4-42F3-86F7-D7C2273C9AC0}" name="Correct Hours worked                    (if P or C)" dataDxfId="45"/>
    <tableColumn id="19" xr3:uid="{43102B66-0119-4BF3-8B63-A43343A3DB85}" name="Correct Eligible wages $" dataDxfId="44"/>
    <tableColumn id="13" xr3:uid="{B24A38F6-A2E6-4972-9822-12EE08D2C733}" name="Correct Levy to be paid" dataDxfId="43"/>
    <tableColumn id="9" xr3:uid="{2FB5C678-0685-4801-BF3C-7B8B600D2B8B}" name="Difference Eligible wages $" dataDxfId="1">
      <calculatedColumnFormula>Table1[[#This Row],[Correct Eligible wages $]]-Table1[[#This Row],[Original Eligible wages $ ]]</calculatedColumnFormula>
    </tableColumn>
    <tableColumn id="12" xr3:uid="{152D66AD-030F-401F-9A56-3B136D28615B}" name="Levy amount to pay" dataDxfId="0">
      <calculatedColumnFormula>Table1[[#This Row],[Correct Levy to be paid]]-Table1[[#This Row],[Original Levy paid $]]</calculatedColumnFormula>
    </tableColumn>
    <tableColumn id="17" xr3:uid="{E8AB0762-1F03-407D-8BF4-229BD75E4648}" name="Reason for submitting adjustment" dataDxfId="42"/>
    <tableColumn id="10" xr3:uid="{00000000-0010-0000-0000-00000A000000}" name="Column1" dataDxfId="4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1:H66" totalsRowShown="0" headerRowDxfId="40" dataDxfId="38" headerRowBorderDxfId="39" tableBorderDxfId="37">
  <sortState xmlns:xlrd2="http://schemas.microsoft.com/office/spreadsheetml/2017/richdata2" ref="A62:G66">
    <sortCondition ref="B62:B66"/>
  </sortState>
  <tableColumns count="8">
    <tableColumn id="1" xr3:uid="{00000000-0010-0000-0100-000001000000}" name="LSL number" dataDxfId="36"/>
    <tableColumn id="2" xr3:uid="{00000000-0010-0000-0100-000002000000}" name="Surname" dataDxfId="35"/>
    <tableColumn id="3" xr3:uid="{00000000-0010-0000-0100-000003000000}" name="Given name(s)" dataDxfId="34"/>
    <tableColumn id="4" xr3:uid="{00000000-0010-0000-0100-000004000000}" name="Date of birth (dd/mm/yyyy)" dataDxfId="33"/>
    <tableColumn id="5" xr3:uid="{00000000-0010-0000-0100-000005000000}" name="Type of leave                           (L or W)" dataDxfId="32"/>
    <tableColumn id="6" xr3:uid="{00000000-0010-0000-0100-000006000000}" name="Date leave commenced" dataDxfId="31"/>
    <tableColumn id="7" xr3:uid="{00000000-0010-0000-0100-000007000000}" name="Date leave concluded " dataDxfId="30"/>
    <tableColumn id="8" xr3:uid="{9E9B5BBC-4F89-4DCE-8FCB-8D1C7CFCFB8C}" name="Reason for submitting adjustment" dataDxfId="2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50:G55" totalsRowShown="0" headerRowDxfId="28" dataDxfId="26" headerRowBorderDxfId="27" tableBorderDxfId="25">
  <tableColumns count="7">
    <tableColumn id="1" xr3:uid="{00000000-0010-0000-0200-000001000000}" name="LSL number" dataDxfId="24"/>
    <tableColumn id="2" xr3:uid="{00000000-0010-0000-0200-000002000000}" name="Surname" dataDxfId="23"/>
    <tableColumn id="3" xr3:uid="{00000000-0010-0000-0200-000003000000}" name="Given name(s)" dataDxfId="22"/>
    <tableColumn id="4" xr3:uid="{00000000-0010-0000-0200-000004000000}" name="Date of birth (dd/mm/yyyy)" dataDxfId="21"/>
    <tableColumn id="5" xr3:uid="{00000000-0010-0000-0200-000005000000}" name="Cessation date" dataDxfId="20"/>
    <tableColumn id="6" xr3:uid="{00000000-0010-0000-0200-000006000000}" name="Cessation code" dataDxfId="19"/>
    <tableColumn id="7" xr3:uid="{106E91B3-CA40-42B5-B692-5522662FB16A}" name="Reason for submitting adjustment" dataDxfId="1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9:L46" totalsRowShown="0" headerRowDxfId="17" dataDxfId="15" headerRowBorderDxfId="16" tableBorderDxfId="14">
  <tableColumns count="12">
    <tableColumn id="1" xr3:uid="{00000000-0010-0000-0300-000001000000}" name="LSL number" dataDxfId="13"/>
    <tableColumn id="2" xr3:uid="{00000000-0010-0000-0300-000002000000}" name="Surname" dataDxfId="12"/>
    <tableColumn id="3" xr3:uid="{00000000-0010-0000-0300-000003000000}" name="Given name(s)" dataDxfId="11"/>
    <tableColumn id="4" xr3:uid="{00000000-0010-0000-0300-000004000000}" name="Gender" dataDxfId="10"/>
    <tableColumn id="5" xr3:uid="{00000000-0010-0000-0300-000005000000}" name="Street" dataDxfId="9"/>
    <tableColumn id="6" xr3:uid="{00000000-0010-0000-0300-000006000000}" name="Suburb" dataDxfId="8"/>
    <tableColumn id="7" xr3:uid="{00000000-0010-0000-0300-000007000000}" name="State" dataDxfId="7"/>
    <tableColumn id="8" xr3:uid="{00000000-0010-0000-0300-000008000000}" name="Postcode" dataDxfId="6"/>
    <tableColumn id="9" xr3:uid="{00000000-0010-0000-0300-000009000000}" name="Work status F/P/C" dataDxfId="5"/>
    <tableColumn id="10" xr3:uid="{00000000-0010-0000-0300-00000A000000}" name="Date of birth (dd/mm/yyyy)" dataDxfId="4"/>
    <tableColumn id="11" xr3:uid="{00000000-0010-0000-0300-00000B000000}" name="Start date" dataDxfId="3"/>
    <tableColumn id="12" xr3:uid="{5DA30285-06CF-4F96-9D22-F2A76EE8B583}" name="Reason for submitting adjustment"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printerSettings" Target="../printerSettings/printerSettings1.bin"/><Relationship Id="rId7" Type="http://schemas.openxmlformats.org/officeDocument/2006/relationships/table" Target="../tables/table1.xml"/><Relationship Id="rId2" Type="http://schemas.openxmlformats.org/officeDocument/2006/relationships/hyperlink" Target="mailto:levy@coallsl.com.au" TargetMode="External"/><Relationship Id="rId1" Type="http://schemas.openxmlformats.org/officeDocument/2006/relationships/hyperlink" Target="mailto:levy@coallsl.com.au"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table" Target="../tables/table4.xml"/><Relationship Id="rId4" Type="http://schemas.openxmlformats.org/officeDocument/2006/relationships/drawing" Target="../drawings/drawing1.xml"/><Relationship Id="rId9"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Z1694"/>
  <sheetViews>
    <sheetView showGridLines="0" tabSelected="1" topLeftCell="A61" zoomScale="80" zoomScaleNormal="80" workbookViewId="0">
      <selection activeCell="C80" sqref="C80"/>
    </sheetView>
  </sheetViews>
  <sheetFormatPr defaultColWidth="9.140625" defaultRowHeight="12.75"/>
  <cols>
    <col min="1" max="1" width="16.5703125" style="16" customWidth="1"/>
    <col min="2" max="2" width="22.5703125" style="16" customWidth="1"/>
    <col min="3" max="3" width="32.140625" style="16" customWidth="1"/>
    <col min="4" max="4" width="18.5703125" style="16" customWidth="1"/>
    <col min="5" max="5" width="23.42578125" style="16" customWidth="1"/>
    <col min="6" max="6" width="22.7109375" style="16" customWidth="1"/>
    <col min="7" max="7" width="23.5703125" style="16" customWidth="1"/>
    <col min="8" max="8" width="23.28515625" style="16" customWidth="1"/>
    <col min="9" max="9" width="19.28515625" style="16" customWidth="1"/>
    <col min="10" max="10" width="19.42578125" style="16" customWidth="1"/>
    <col min="11" max="11" width="17.85546875" style="16" customWidth="1"/>
    <col min="12" max="12" width="23" style="16" customWidth="1"/>
    <col min="13" max="13" width="21.7109375" style="16" customWidth="1"/>
    <col min="14" max="15" width="25" style="16" customWidth="1"/>
    <col min="16" max="16" width="29.42578125" style="16" customWidth="1"/>
    <col min="17" max="17" width="12.42578125" style="16" customWidth="1"/>
    <col min="18" max="18" width="7.140625" style="49" customWidth="1"/>
    <col min="19" max="19" width="13.7109375" style="49" customWidth="1"/>
    <col min="20" max="20" width="14.7109375" style="49" customWidth="1"/>
    <col min="21" max="21" width="11.140625" style="49" customWidth="1"/>
    <col min="22" max="23" width="9.140625" style="49" customWidth="1"/>
    <col min="24" max="25" width="9.140625" style="49"/>
    <col min="26" max="26" width="15.7109375" style="49" customWidth="1"/>
    <col min="27" max="29" width="9.140625" style="49"/>
    <col min="30" max="30" width="12" style="49" customWidth="1"/>
    <col min="31" max="32" width="9.140625" style="49" customWidth="1"/>
    <col min="33" max="39" width="9.140625" style="49" hidden="1" customWidth="1"/>
    <col min="40" max="40" width="9.140625" style="49" customWidth="1"/>
    <col min="41" max="52" width="9.140625" style="49"/>
    <col min="53" max="16384" width="9.140625" style="16"/>
  </cols>
  <sheetData>
    <row r="1" spans="1:52" ht="14.25" customHeight="1">
      <c r="P1" s="55"/>
      <c r="Q1" s="46"/>
      <c r="R1" s="46"/>
      <c r="S1" s="46"/>
      <c r="T1" s="46"/>
      <c r="AD1" s="49" t="s">
        <v>90</v>
      </c>
      <c r="AE1" s="50" t="s">
        <v>14</v>
      </c>
      <c r="AF1" s="49" t="s">
        <v>14</v>
      </c>
      <c r="AG1" s="49" t="s">
        <v>18</v>
      </c>
      <c r="AH1" s="49">
        <v>1991</v>
      </c>
      <c r="AI1" s="51" t="s">
        <v>37</v>
      </c>
      <c r="AJ1" s="49" t="s">
        <v>44</v>
      </c>
      <c r="AK1" s="49" t="s">
        <v>14</v>
      </c>
      <c r="AL1" s="49" t="s">
        <v>49</v>
      </c>
      <c r="AM1" s="70">
        <v>1</v>
      </c>
    </row>
    <row r="2" spans="1:52" ht="14.25" customHeight="1">
      <c r="P2" s="55"/>
      <c r="Q2" s="46"/>
      <c r="R2" s="46"/>
      <c r="S2" s="46"/>
      <c r="T2" s="46"/>
      <c r="AD2" s="49" t="s">
        <v>91</v>
      </c>
      <c r="AE2" s="50" t="s">
        <v>15</v>
      </c>
      <c r="AF2" s="49" t="s">
        <v>16</v>
      </c>
      <c r="AG2" s="49" t="s">
        <v>19</v>
      </c>
      <c r="AH2" s="49">
        <v>1992</v>
      </c>
      <c r="AI2" s="51" t="s">
        <v>38</v>
      </c>
      <c r="AJ2" s="49" t="s">
        <v>45</v>
      </c>
      <c r="AK2" s="49" t="s">
        <v>16</v>
      </c>
      <c r="AL2" s="49" t="s">
        <v>51</v>
      </c>
      <c r="AM2" s="70">
        <v>2</v>
      </c>
    </row>
    <row r="3" spans="1:52" ht="12.75" customHeight="1">
      <c r="P3" s="55"/>
      <c r="Q3" s="46"/>
      <c r="R3" s="46"/>
      <c r="S3" s="46"/>
      <c r="T3" s="46"/>
      <c r="AD3" s="111"/>
      <c r="AF3" s="49" t="s">
        <v>17</v>
      </c>
      <c r="AG3" s="49" t="s">
        <v>20</v>
      </c>
      <c r="AH3" s="49">
        <v>1993</v>
      </c>
      <c r="AI3" s="51" t="s">
        <v>39</v>
      </c>
      <c r="AK3" s="49" t="s">
        <v>17</v>
      </c>
      <c r="AL3" s="49" t="s">
        <v>52</v>
      </c>
      <c r="AM3" s="70">
        <v>3</v>
      </c>
    </row>
    <row r="4" spans="1:52" ht="16.5" customHeight="1">
      <c r="P4" s="55"/>
      <c r="Q4" s="46"/>
      <c r="R4" s="46"/>
      <c r="S4" s="46"/>
      <c r="T4" s="46"/>
      <c r="AG4" s="49" t="s">
        <v>21</v>
      </c>
      <c r="AH4" s="49">
        <v>1994</v>
      </c>
      <c r="AI4" s="51" t="s">
        <v>40</v>
      </c>
      <c r="AK4" s="49" t="s">
        <v>44</v>
      </c>
      <c r="AL4" s="49" t="s">
        <v>50</v>
      </c>
      <c r="AM4" s="70">
        <v>4</v>
      </c>
    </row>
    <row r="5" spans="1:52" ht="16.5" customHeight="1">
      <c r="P5" s="55"/>
      <c r="Q5" s="46"/>
      <c r="R5" s="46"/>
      <c r="S5" s="46"/>
      <c r="T5" s="46"/>
      <c r="AG5" s="49" t="s">
        <v>22</v>
      </c>
      <c r="AH5" s="49">
        <v>1995</v>
      </c>
      <c r="AI5" s="51" t="s">
        <v>41</v>
      </c>
      <c r="AK5" s="49" t="s">
        <v>45</v>
      </c>
      <c r="AL5" s="49" t="s">
        <v>53</v>
      </c>
      <c r="AM5" s="70">
        <v>4</v>
      </c>
    </row>
    <row r="6" spans="1:52" ht="16.5" customHeight="1">
      <c r="P6" s="55"/>
      <c r="Q6" s="46"/>
      <c r="R6" s="46"/>
      <c r="S6" s="46"/>
      <c r="T6" s="46"/>
      <c r="AG6" s="49" t="s">
        <v>23</v>
      </c>
      <c r="AH6" s="49">
        <v>1996</v>
      </c>
      <c r="AI6" s="51" t="s">
        <v>42</v>
      </c>
      <c r="AL6" s="49" t="s">
        <v>54</v>
      </c>
      <c r="AM6" s="70">
        <v>5</v>
      </c>
    </row>
    <row r="7" spans="1:52" ht="16.5" customHeight="1">
      <c r="P7" s="55"/>
      <c r="Q7" s="46"/>
      <c r="R7" s="46"/>
      <c r="S7" s="46"/>
      <c r="T7" s="46"/>
      <c r="AG7" s="49" t="s">
        <v>24</v>
      </c>
      <c r="AH7" s="49">
        <v>1997</v>
      </c>
      <c r="AI7" s="51"/>
      <c r="AL7" s="49" t="s">
        <v>55</v>
      </c>
      <c r="AM7" s="70">
        <v>6</v>
      </c>
    </row>
    <row r="8" spans="1:52" ht="18.75" customHeight="1">
      <c r="A8" s="191" t="s">
        <v>96</v>
      </c>
      <c r="B8" s="191"/>
      <c r="C8" s="191"/>
      <c r="D8" s="191"/>
      <c r="E8" s="191"/>
      <c r="F8" s="191"/>
      <c r="G8" s="191"/>
      <c r="H8" s="191"/>
      <c r="I8" s="191"/>
      <c r="J8" s="191"/>
      <c r="K8" s="191"/>
      <c r="L8" s="191"/>
      <c r="M8" s="191"/>
      <c r="N8" s="191"/>
      <c r="O8" s="192"/>
      <c r="P8" s="55"/>
      <c r="Q8" s="46"/>
      <c r="R8" s="46"/>
      <c r="S8" s="46"/>
      <c r="T8" s="46"/>
      <c r="AG8" s="49" t="s">
        <v>25</v>
      </c>
      <c r="AH8" s="49">
        <v>1998</v>
      </c>
      <c r="AI8" s="51"/>
      <c r="AL8" s="49" t="s">
        <v>56</v>
      </c>
      <c r="AM8" s="69"/>
    </row>
    <row r="9" spans="1:52" s="17" customFormat="1" ht="20.25" customHeight="1">
      <c r="A9" s="216" t="s">
        <v>5</v>
      </c>
      <c r="B9" s="216"/>
      <c r="C9" s="216"/>
      <c r="D9" s="147" t="s">
        <v>7</v>
      </c>
      <c r="E9" s="147"/>
      <c r="F9" s="147"/>
      <c r="G9" s="147"/>
      <c r="H9" s="22"/>
      <c r="I9" s="22"/>
      <c r="J9" s="22"/>
      <c r="K9" s="40">
        <v>10959</v>
      </c>
      <c r="L9" s="16"/>
      <c r="M9" s="40"/>
      <c r="N9" s="40"/>
      <c r="O9" s="40"/>
      <c r="P9" s="55"/>
      <c r="Q9" s="46"/>
      <c r="R9" s="46"/>
      <c r="S9" s="46"/>
      <c r="T9" s="46"/>
      <c r="U9" s="52"/>
      <c r="V9" s="52"/>
      <c r="W9" s="52"/>
      <c r="X9" s="52"/>
      <c r="Y9" s="52"/>
      <c r="Z9" s="52"/>
      <c r="AA9" s="52"/>
      <c r="AB9" s="52"/>
      <c r="AC9" s="52"/>
      <c r="AD9" s="52"/>
      <c r="AE9" s="52"/>
      <c r="AF9" s="52"/>
      <c r="AG9" s="49" t="s">
        <v>26</v>
      </c>
      <c r="AH9" s="49">
        <v>1999</v>
      </c>
      <c r="AI9" s="52"/>
      <c r="AJ9" s="52"/>
      <c r="AK9" s="52"/>
      <c r="AL9" s="52" t="s">
        <v>89</v>
      </c>
      <c r="AM9" s="69"/>
      <c r="AN9" s="52"/>
      <c r="AO9" s="52"/>
      <c r="AP9" s="52"/>
      <c r="AQ9" s="52"/>
      <c r="AR9" s="52"/>
      <c r="AS9" s="52"/>
      <c r="AT9" s="52"/>
      <c r="AU9" s="52"/>
      <c r="AV9" s="52"/>
      <c r="AW9" s="52"/>
      <c r="AX9" s="52"/>
      <c r="AY9" s="52"/>
      <c r="AZ9" s="52"/>
    </row>
    <row r="10" spans="1:52" ht="15.75" customHeight="1" thickBot="1">
      <c r="K10" s="40">
        <f>K11-31</f>
        <v>40878</v>
      </c>
      <c r="L10" s="40"/>
      <c r="M10" s="40"/>
      <c r="N10" s="40"/>
      <c r="O10" s="40"/>
      <c r="P10" s="55"/>
      <c r="Q10" s="46"/>
      <c r="R10" s="46"/>
      <c r="S10" s="46"/>
      <c r="T10" s="46"/>
      <c r="AG10" s="49" t="s">
        <v>27</v>
      </c>
      <c r="AH10" s="49">
        <v>2000</v>
      </c>
      <c r="AM10" s="69"/>
    </row>
    <row r="11" spans="1:52" ht="18.75" thickBot="1">
      <c r="G11" s="162" t="s">
        <v>31</v>
      </c>
      <c r="H11" s="162"/>
      <c r="I11" s="27" t="s">
        <v>32</v>
      </c>
      <c r="J11" s="26" t="s">
        <v>18</v>
      </c>
      <c r="K11" s="40">
        <f>DATEVALUE(CONCATENATE("01","/",J11,"/",J12))</f>
        <v>40909</v>
      </c>
      <c r="L11" s="40"/>
      <c r="M11" s="40"/>
      <c r="N11" s="40"/>
      <c r="O11" s="40"/>
      <c r="P11" s="55"/>
      <c r="Q11" s="46"/>
      <c r="R11" s="46"/>
      <c r="S11" s="46"/>
      <c r="T11" s="46"/>
      <c r="AG11" s="49" t="s">
        <v>28</v>
      </c>
      <c r="AH11" s="49">
        <v>2001</v>
      </c>
      <c r="AM11" s="69"/>
    </row>
    <row r="12" spans="1:52" ht="18.75" customHeight="1" thickBot="1">
      <c r="A12" s="148" t="s">
        <v>76</v>
      </c>
      <c r="B12" s="149"/>
      <c r="C12" s="149"/>
      <c r="D12" s="150"/>
      <c r="E12" s="1"/>
      <c r="F12" s="1"/>
      <c r="G12" s="162"/>
      <c r="H12" s="162"/>
      <c r="I12" s="28" t="s">
        <v>30</v>
      </c>
      <c r="J12" s="26">
        <v>2012</v>
      </c>
      <c r="K12" s="40">
        <f>K11+31</f>
        <v>40940</v>
      </c>
      <c r="L12" s="40"/>
      <c r="M12" s="40"/>
      <c r="N12" s="40"/>
      <c r="O12" s="40"/>
      <c r="P12" s="55"/>
      <c r="Q12" s="46"/>
      <c r="R12" s="46"/>
      <c r="S12" s="46"/>
      <c r="T12" s="46"/>
      <c r="AG12" s="49" t="s">
        <v>29</v>
      </c>
      <c r="AH12" s="49">
        <v>2002</v>
      </c>
      <c r="AM12" s="69"/>
    </row>
    <row r="13" spans="1:52" ht="17.25" customHeight="1">
      <c r="A13" s="11" t="s">
        <v>0</v>
      </c>
      <c r="B13" s="160"/>
      <c r="C13" s="160"/>
      <c r="D13" s="161"/>
      <c r="E13" s="18"/>
      <c r="F13" s="19"/>
      <c r="K13" s="62"/>
      <c r="L13" s="62"/>
      <c r="M13" s="62"/>
      <c r="N13" s="62"/>
      <c r="O13" s="62"/>
      <c r="P13" s="55"/>
      <c r="Q13" s="46"/>
      <c r="R13" s="46"/>
      <c r="S13" s="46"/>
      <c r="T13" s="46"/>
      <c r="AH13" s="146">
        <v>2003</v>
      </c>
    </row>
    <row r="14" spans="1:52" ht="16.5" customHeight="1">
      <c r="A14" s="12" t="s">
        <v>78</v>
      </c>
      <c r="B14" s="157"/>
      <c r="C14" s="158"/>
      <c r="D14" s="159"/>
      <c r="E14" s="3"/>
      <c r="F14" s="19"/>
      <c r="G14" s="19"/>
      <c r="H14" s="156"/>
      <c r="I14" s="156"/>
      <c r="J14" s="156"/>
      <c r="K14" s="156"/>
      <c r="L14" s="112"/>
      <c r="M14" s="113"/>
      <c r="N14" s="113"/>
      <c r="O14" s="113"/>
      <c r="P14" s="55"/>
      <c r="Q14" s="46"/>
      <c r="R14" s="46"/>
      <c r="S14" s="46"/>
      <c r="T14" s="46"/>
      <c r="AH14" s="49">
        <v>2004</v>
      </c>
    </row>
    <row r="15" spans="1:52" ht="15" customHeight="1">
      <c r="A15" s="12" t="s">
        <v>87</v>
      </c>
      <c r="B15" s="163"/>
      <c r="C15" s="164"/>
      <c r="D15" s="165"/>
      <c r="E15" s="139">
        <f>LEN(SUBSTITUTE(B15," ",""))</f>
        <v>0</v>
      </c>
      <c r="F15" s="19"/>
      <c r="G15" s="25"/>
      <c r="H15" s="156"/>
      <c r="I15" s="156"/>
      <c r="J15" s="156"/>
      <c r="K15" s="156"/>
      <c r="L15" s="112"/>
      <c r="M15" s="113"/>
      <c r="N15" s="113"/>
      <c r="O15" s="113"/>
      <c r="P15" s="55"/>
      <c r="Q15" s="46"/>
      <c r="R15" s="46"/>
      <c r="S15" s="46"/>
      <c r="T15" s="46"/>
      <c r="AH15" s="49">
        <v>2005</v>
      </c>
    </row>
    <row r="16" spans="1:52" ht="16.5" customHeight="1">
      <c r="A16" s="12" t="s">
        <v>79</v>
      </c>
      <c r="B16" s="157"/>
      <c r="C16" s="158"/>
      <c r="D16" s="159"/>
      <c r="E16" s="4"/>
      <c r="F16" s="19"/>
      <c r="G16" s="16" t="s">
        <v>86</v>
      </c>
      <c r="K16" s="64"/>
      <c r="L16" s="64"/>
      <c r="M16" s="64"/>
      <c r="N16" s="64"/>
      <c r="O16" s="64"/>
      <c r="P16" s="55"/>
      <c r="Q16" s="46"/>
      <c r="R16" s="46"/>
      <c r="S16" s="46"/>
      <c r="T16" s="46"/>
      <c r="AH16" s="105">
        <v>2006</v>
      </c>
    </row>
    <row r="17" spans="1:52" ht="16.5" customHeight="1" thickBot="1">
      <c r="A17" s="13" t="s">
        <v>80</v>
      </c>
      <c r="B17" s="178"/>
      <c r="C17" s="179"/>
      <c r="D17" s="180"/>
      <c r="E17" s="4"/>
      <c r="F17" s="19"/>
      <c r="K17" s="65"/>
      <c r="L17" s="65"/>
      <c r="M17" s="65"/>
      <c r="N17" s="65"/>
      <c r="O17" s="65"/>
      <c r="P17" s="55"/>
      <c r="Q17" s="46"/>
      <c r="R17" s="46"/>
      <c r="S17" s="46"/>
      <c r="T17" s="46"/>
      <c r="AH17" s="49">
        <v>2007</v>
      </c>
    </row>
    <row r="18" spans="1:52" ht="16.5" customHeight="1" thickBot="1">
      <c r="A18" s="5"/>
      <c r="B18" s="20"/>
      <c r="C18" s="20"/>
      <c r="D18" s="20"/>
      <c r="E18" s="4"/>
      <c r="F18" s="19"/>
      <c r="G18" s="19"/>
      <c r="H18" s="203" t="s">
        <v>81</v>
      </c>
      <c r="I18" s="203"/>
      <c r="J18" s="109">
        <f>ROUND(SUM(Table1[Correct Eligible wages $])-SUM(Table1[Original Eligible wages $ ]),2)</f>
        <v>0</v>
      </c>
      <c r="K18" s="45">
        <f>IF($K$11&gt;=DATEVALUE("2018/07/01"),ROUND(($J$18*2)/100,2),ROUND(($J$18*2.7)/100,2))</f>
        <v>0</v>
      </c>
      <c r="L18" s="45"/>
      <c r="M18" s="45"/>
      <c r="N18" s="45"/>
      <c r="O18" s="45"/>
      <c r="P18" s="55"/>
      <c r="Q18" s="46"/>
      <c r="R18" s="46"/>
      <c r="S18" s="46"/>
      <c r="T18" s="46"/>
      <c r="AH18" s="49">
        <v>2008</v>
      </c>
    </row>
    <row r="19" spans="1:52" ht="16.5" customHeight="1" thickBot="1">
      <c r="A19" s="197" t="s">
        <v>77</v>
      </c>
      <c r="B19" s="198"/>
      <c r="C19" s="198"/>
      <c r="D19" s="199"/>
      <c r="H19" s="203" t="s">
        <v>82</v>
      </c>
      <c r="I19" s="203"/>
      <c r="J19" s="109">
        <f>ROUND(SUM(Table1[Correct Levy to be paid])-SUM(Table1[Original Levy paid $]),2)</f>
        <v>0</v>
      </c>
      <c r="P19" s="55"/>
      <c r="Q19" s="46"/>
      <c r="R19" s="46"/>
      <c r="S19" s="46"/>
      <c r="T19" s="46"/>
      <c r="AH19" s="49">
        <v>2009</v>
      </c>
    </row>
    <row r="20" spans="1:52" ht="15" customHeight="1">
      <c r="A20" s="11" t="s">
        <v>3</v>
      </c>
      <c r="B20" s="200"/>
      <c r="C20" s="201"/>
      <c r="D20" s="202"/>
      <c r="E20" s="21"/>
      <c r="F20" s="8"/>
      <c r="G20" s="8"/>
      <c r="H20" s="166" t="s">
        <v>109</v>
      </c>
      <c r="I20" s="166"/>
      <c r="J20" s="134">
        <f>ROUND($M$102,2)</f>
        <v>0</v>
      </c>
      <c r="K20" s="56"/>
      <c r="L20" s="56"/>
      <c r="M20" s="56"/>
      <c r="N20" s="56"/>
      <c r="O20" s="56"/>
      <c r="P20" s="55"/>
      <c r="Q20" s="46"/>
      <c r="R20" s="46"/>
      <c r="S20" s="46"/>
      <c r="T20" s="46"/>
      <c r="AH20" s="49">
        <v>2010</v>
      </c>
    </row>
    <row r="21" spans="1:52" ht="15" customHeight="1">
      <c r="A21" s="12" t="s">
        <v>4</v>
      </c>
      <c r="B21" s="181"/>
      <c r="C21" s="182"/>
      <c r="D21" s="183"/>
      <c r="F21" s="8"/>
      <c r="G21" s="8"/>
      <c r="H21" s="167" t="str">
        <f>IF($J$19=$K$18,"",IF(OR($J$19-$K$18&gt;2,$J$19-$K$18&lt;-2), "Incorrect levy payable amount",""))</f>
        <v/>
      </c>
      <c r="I21" s="167"/>
      <c r="J21" s="167"/>
      <c r="K21" s="57"/>
      <c r="L21" s="57"/>
      <c r="M21" s="57"/>
      <c r="N21" s="57"/>
      <c r="O21" s="57"/>
      <c r="P21" s="55"/>
      <c r="Q21" s="46"/>
      <c r="R21" s="46"/>
      <c r="S21" s="46"/>
      <c r="T21" s="46"/>
      <c r="AH21" s="49">
        <v>2011</v>
      </c>
    </row>
    <row r="22" spans="1:52" ht="15" customHeight="1">
      <c r="A22" s="12" t="s">
        <v>85</v>
      </c>
      <c r="B22" s="213"/>
      <c r="C22" s="214"/>
      <c r="D22" s="215"/>
      <c r="F22" s="8"/>
      <c r="G22" s="8"/>
      <c r="H22" s="6"/>
      <c r="I22" s="21"/>
      <c r="J22" s="21"/>
      <c r="K22" s="57"/>
      <c r="L22" s="57"/>
      <c r="M22" s="57"/>
      <c r="N22" s="57"/>
      <c r="O22" s="57"/>
      <c r="P22" s="55"/>
      <c r="Q22" s="46"/>
      <c r="R22" s="46"/>
      <c r="S22" s="46"/>
      <c r="T22" s="46"/>
      <c r="AH22" s="49">
        <v>2012</v>
      </c>
    </row>
    <row r="23" spans="1:52" ht="15" customHeight="1" thickBot="1">
      <c r="A23" s="13" t="s">
        <v>80</v>
      </c>
      <c r="B23" s="178"/>
      <c r="C23" s="179"/>
      <c r="D23" s="180"/>
      <c r="E23" s="10" t="b">
        <v>0</v>
      </c>
      <c r="F23" s="9"/>
      <c r="G23" s="9"/>
      <c r="H23" s="6"/>
      <c r="I23" s="21"/>
      <c r="J23" s="21"/>
      <c r="K23" s="21"/>
      <c r="L23" s="21"/>
      <c r="M23" s="21"/>
      <c r="N23" s="21"/>
      <c r="O23" s="21"/>
      <c r="P23" s="9"/>
      <c r="Q23" s="46"/>
      <c r="R23" s="46"/>
      <c r="S23" s="46"/>
      <c r="T23" s="46"/>
      <c r="AH23" s="49">
        <v>2013</v>
      </c>
    </row>
    <row r="24" spans="1:52" ht="15" customHeight="1">
      <c r="A24" s="204"/>
      <c r="B24" s="206"/>
      <c r="C24" s="207" t="s">
        <v>84</v>
      </c>
      <c r="D24" s="208"/>
      <c r="E24" s="208"/>
      <c r="F24" s="208"/>
      <c r="G24" s="209"/>
      <c r="H24" s="6"/>
      <c r="I24" s="21"/>
      <c r="J24" s="21"/>
      <c r="K24" s="21"/>
      <c r="L24" s="21"/>
      <c r="M24" s="21"/>
      <c r="N24" s="21"/>
      <c r="O24" s="21"/>
      <c r="Q24" s="46"/>
      <c r="R24" s="46"/>
      <c r="S24" s="46"/>
      <c r="T24" s="46"/>
      <c r="AH24" s="49">
        <v>2014</v>
      </c>
    </row>
    <row r="25" spans="1:52" ht="15.75" customHeight="1" thickBot="1">
      <c r="A25" s="205"/>
      <c r="B25" s="206"/>
      <c r="C25" s="210"/>
      <c r="D25" s="211"/>
      <c r="E25" s="211"/>
      <c r="F25" s="211"/>
      <c r="G25" s="212"/>
      <c r="H25" s="6"/>
      <c r="I25" s="21"/>
      <c r="J25" s="21"/>
      <c r="K25" s="21"/>
      <c r="L25" s="21"/>
      <c r="M25" s="21"/>
      <c r="N25" s="21"/>
      <c r="O25" s="21"/>
      <c r="Q25" s="46"/>
      <c r="R25" s="46"/>
      <c r="S25" s="46"/>
      <c r="T25" s="46"/>
      <c r="AH25" s="49">
        <v>2015</v>
      </c>
    </row>
    <row r="26" spans="1:52" ht="17.25" customHeight="1">
      <c r="A26" s="14"/>
      <c r="B26" s="15"/>
      <c r="C26" s="15"/>
      <c r="D26" s="15"/>
      <c r="E26" s="15"/>
      <c r="F26" s="15"/>
      <c r="G26" s="15"/>
      <c r="H26" s="6"/>
      <c r="I26" s="21"/>
      <c r="J26" s="5"/>
      <c r="K26" s="72"/>
      <c r="L26" s="72"/>
      <c r="M26" s="72"/>
      <c r="N26" s="72"/>
      <c r="O26" s="72"/>
      <c r="Q26" s="46"/>
      <c r="R26" s="46"/>
      <c r="S26" s="46"/>
      <c r="T26" s="46"/>
      <c r="AH26" s="49">
        <v>2016</v>
      </c>
    </row>
    <row r="27" spans="1:52" ht="24.75" customHeight="1" thickBot="1">
      <c r="B27" s="23"/>
      <c r="C27" s="23"/>
      <c r="D27" s="23"/>
      <c r="I27" s="29"/>
      <c r="J27" s="5"/>
      <c r="K27" s="72"/>
      <c r="L27" s="72"/>
      <c r="M27" s="72"/>
      <c r="N27" s="72"/>
      <c r="O27" s="72"/>
      <c r="Q27" s="46"/>
      <c r="R27" s="46"/>
      <c r="S27" s="46"/>
      <c r="T27" s="46"/>
      <c r="AH27" s="53">
        <v>2017</v>
      </c>
    </row>
    <row r="28" spans="1:52" ht="24.75" customHeight="1" thickBot="1">
      <c r="A28" s="30" t="s">
        <v>8</v>
      </c>
      <c r="B28" s="23"/>
      <c r="C28" s="23"/>
      <c r="D28" s="23"/>
      <c r="E28" s="184" t="s">
        <v>88</v>
      </c>
      <c r="F28" s="185"/>
      <c r="G28" s="185"/>
      <c r="H28" s="186"/>
      <c r="I28" s="29"/>
      <c r="Q28" s="46"/>
      <c r="R28" s="46"/>
      <c r="S28" s="46"/>
      <c r="T28" s="46"/>
      <c r="AH28" s="53">
        <v>2018</v>
      </c>
    </row>
    <row r="29" spans="1:52" ht="31.5" customHeight="1" thickBot="1">
      <c r="A29" s="88" t="s">
        <v>71</v>
      </c>
      <c r="B29" s="88" t="s">
        <v>1</v>
      </c>
      <c r="C29" s="88" t="s">
        <v>70</v>
      </c>
      <c r="D29" s="88" t="s">
        <v>9</v>
      </c>
      <c r="E29" s="88" t="s">
        <v>10</v>
      </c>
      <c r="F29" s="88" t="s">
        <v>11</v>
      </c>
      <c r="G29" s="88" t="s">
        <v>12</v>
      </c>
      <c r="H29" s="88" t="s">
        <v>13</v>
      </c>
      <c r="I29" s="88" t="s">
        <v>74</v>
      </c>
      <c r="J29" s="88" t="s">
        <v>72</v>
      </c>
      <c r="K29" s="88" t="s">
        <v>75</v>
      </c>
      <c r="L29" s="88" t="s">
        <v>97</v>
      </c>
      <c r="Q29" s="46"/>
      <c r="R29" s="46"/>
      <c r="S29" s="46"/>
      <c r="T29" s="46"/>
      <c r="AH29" s="53">
        <v>2019</v>
      </c>
      <c r="AZ29" s="16"/>
    </row>
    <row r="30" spans="1:52" s="46" customFormat="1" ht="15" customHeight="1">
      <c r="A30" s="81"/>
      <c r="B30" s="75"/>
      <c r="C30" s="75"/>
      <c r="D30" s="83"/>
      <c r="E30" s="84"/>
      <c r="F30" s="84"/>
      <c r="G30" s="84"/>
      <c r="H30" s="83"/>
      <c r="I30" s="83"/>
      <c r="J30" s="76"/>
      <c r="K30" s="76"/>
      <c r="L30" s="116"/>
      <c r="M30" s="119"/>
      <c r="N30" s="119"/>
      <c r="O30" s="119"/>
      <c r="AH30" s="53">
        <v>2020</v>
      </c>
    </row>
    <row r="31" spans="1:52" s="46" customFormat="1" ht="15" customHeight="1">
      <c r="A31" s="81"/>
      <c r="B31" s="75"/>
      <c r="C31" s="75"/>
      <c r="D31" s="83"/>
      <c r="E31" s="84"/>
      <c r="F31" s="84"/>
      <c r="G31" s="84"/>
      <c r="H31" s="83"/>
      <c r="I31" s="83"/>
      <c r="J31" s="76"/>
      <c r="K31" s="76"/>
      <c r="L31" s="116"/>
      <c r="M31" s="119"/>
      <c r="N31" s="119"/>
      <c r="O31" s="119"/>
      <c r="AH31" s="53">
        <v>2021</v>
      </c>
    </row>
    <row r="32" spans="1:52" s="46" customFormat="1" ht="15" customHeight="1">
      <c r="A32" s="81"/>
      <c r="B32" s="75"/>
      <c r="C32" s="75"/>
      <c r="D32" s="83"/>
      <c r="E32" s="84"/>
      <c r="F32" s="84"/>
      <c r="G32" s="84"/>
      <c r="H32" s="83"/>
      <c r="I32" s="83"/>
      <c r="J32" s="76"/>
      <c r="K32" s="76"/>
      <c r="L32" s="116"/>
      <c r="M32" s="119"/>
      <c r="N32" s="119"/>
      <c r="O32" s="119"/>
      <c r="AH32" s="53">
        <v>2022</v>
      </c>
    </row>
    <row r="33" spans="1:34" s="46" customFormat="1" ht="15" customHeight="1">
      <c r="A33" s="81"/>
      <c r="B33" s="75"/>
      <c r="C33" s="75"/>
      <c r="D33" s="83"/>
      <c r="E33" s="84"/>
      <c r="F33" s="84"/>
      <c r="G33" s="84"/>
      <c r="H33" s="83"/>
      <c r="I33" s="83"/>
      <c r="J33" s="76"/>
      <c r="K33" s="76"/>
      <c r="L33" s="116"/>
      <c r="M33" s="119"/>
      <c r="N33" s="119"/>
      <c r="O33" s="119"/>
      <c r="AH33" s="46">
        <v>2023</v>
      </c>
    </row>
    <row r="34" spans="1:34" s="46" customFormat="1" ht="15" customHeight="1">
      <c r="A34" s="81"/>
      <c r="B34" s="75"/>
      <c r="C34" s="75"/>
      <c r="D34" s="83"/>
      <c r="E34" s="84"/>
      <c r="F34" s="84"/>
      <c r="G34" s="84"/>
      <c r="H34" s="83"/>
      <c r="I34" s="83"/>
      <c r="J34" s="76"/>
      <c r="K34" s="76"/>
      <c r="L34" s="116"/>
      <c r="M34" s="119"/>
      <c r="N34" s="119"/>
      <c r="O34" s="119"/>
      <c r="AH34" s="53">
        <v>2024</v>
      </c>
    </row>
    <row r="35" spans="1:34" s="46" customFormat="1" ht="15" customHeight="1">
      <c r="A35" s="81"/>
      <c r="B35" s="75"/>
      <c r="C35" s="75"/>
      <c r="D35" s="83"/>
      <c r="E35" s="84"/>
      <c r="F35" s="84"/>
      <c r="G35" s="84"/>
      <c r="H35" s="83"/>
      <c r="I35" s="83"/>
      <c r="J35" s="76"/>
      <c r="K35" s="76"/>
      <c r="L35" s="116"/>
      <c r="M35" s="119"/>
      <c r="N35" s="119"/>
      <c r="O35" s="119"/>
      <c r="AH35" s="46">
        <v>2025</v>
      </c>
    </row>
    <row r="36" spans="1:34" s="46" customFormat="1" ht="15" customHeight="1">
      <c r="A36" s="81"/>
      <c r="B36" s="75"/>
      <c r="C36" s="75"/>
      <c r="D36" s="83"/>
      <c r="E36" s="84"/>
      <c r="F36" s="84"/>
      <c r="G36" s="84"/>
      <c r="H36" s="83"/>
      <c r="I36" s="83"/>
      <c r="J36" s="76"/>
      <c r="K36" s="76"/>
      <c r="L36" s="116"/>
      <c r="M36" s="119"/>
      <c r="N36" s="119"/>
      <c r="O36" s="119"/>
      <c r="AH36" s="53">
        <v>2026</v>
      </c>
    </row>
    <row r="37" spans="1:34" s="46" customFormat="1" ht="15" customHeight="1">
      <c r="A37" s="81"/>
      <c r="B37" s="75"/>
      <c r="C37" s="75"/>
      <c r="D37" s="83"/>
      <c r="E37" s="84"/>
      <c r="F37" s="84"/>
      <c r="G37" s="84"/>
      <c r="H37" s="83"/>
      <c r="I37" s="83"/>
      <c r="J37" s="76"/>
      <c r="K37" s="76"/>
      <c r="L37" s="116"/>
      <c r="M37" s="119"/>
      <c r="N37" s="119"/>
      <c r="O37" s="119"/>
      <c r="AH37" s="46">
        <v>2027</v>
      </c>
    </row>
    <row r="38" spans="1:34" s="46" customFormat="1" ht="15" customHeight="1">
      <c r="A38" s="81"/>
      <c r="B38" s="75"/>
      <c r="C38" s="75"/>
      <c r="D38" s="83"/>
      <c r="E38" s="84"/>
      <c r="F38" s="84"/>
      <c r="G38" s="84"/>
      <c r="H38" s="83"/>
      <c r="I38" s="83"/>
      <c r="J38" s="76"/>
      <c r="K38" s="76"/>
      <c r="L38" s="116"/>
      <c r="M38" s="119"/>
      <c r="N38" s="119"/>
      <c r="O38" s="119"/>
      <c r="AH38" s="53">
        <v>2028</v>
      </c>
    </row>
    <row r="39" spans="1:34" s="46" customFormat="1" ht="15" customHeight="1">
      <c r="A39" s="81"/>
      <c r="B39" s="75"/>
      <c r="C39" s="75"/>
      <c r="D39" s="83"/>
      <c r="E39" s="84"/>
      <c r="F39" s="84"/>
      <c r="G39" s="84"/>
      <c r="H39" s="83"/>
      <c r="I39" s="83"/>
      <c r="J39" s="76"/>
      <c r="K39" s="76"/>
      <c r="L39" s="116"/>
      <c r="M39" s="119"/>
      <c r="N39" s="119"/>
      <c r="O39" s="119"/>
      <c r="AH39" s="46">
        <v>2029</v>
      </c>
    </row>
    <row r="40" spans="1:34" s="46" customFormat="1" ht="15" customHeight="1">
      <c r="A40" s="81"/>
      <c r="B40" s="75"/>
      <c r="C40" s="75"/>
      <c r="D40" s="83"/>
      <c r="E40" s="84"/>
      <c r="F40" s="84"/>
      <c r="G40" s="84"/>
      <c r="H40" s="83"/>
      <c r="I40" s="83"/>
      <c r="J40" s="76"/>
      <c r="K40" s="76"/>
      <c r="L40" s="116"/>
      <c r="M40" s="119"/>
      <c r="N40" s="119"/>
      <c r="O40" s="119"/>
      <c r="AH40" s="53">
        <v>2030</v>
      </c>
    </row>
    <row r="41" spans="1:34" s="46" customFormat="1" ht="15" customHeight="1">
      <c r="A41" s="81"/>
      <c r="B41" s="75"/>
      <c r="C41" s="75"/>
      <c r="D41" s="83"/>
      <c r="E41" s="84"/>
      <c r="F41" s="84"/>
      <c r="G41" s="84"/>
      <c r="H41" s="83"/>
      <c r="I41" s="83"/>
      <c r="J41" s="76"/>
      <c r="K41" s="76"/>
      <c r="L41" s="116"/>
      <c r="M41" s="119"/>
      <c r="N41" s="119"/>
      <c r="O41" s="119"/>
    </row>
    <row r="42" spans="1:34" s="46" customFormat="1" ht="15" customHeight="1">
      <c r="A42" s="81"/>
      <c r="B42" s="75"/>
      <c r="C42" s="75"/>
      <c r="D42" s="83"/>
      <c r="E42" s="84"/>
      <c r="F42" s="84"/>
      <c r="G42" s="84"/>
      <c r="H42" s="83"/>
      <c r="I42" s="83"/>
      <c r="J42" s="76"/>
      <c r="K42" s="76"/>
      <c r="L42" s="116"/>
      <c r="M42" s="119"/>
      <c r="N42" s="119"/>
      <c r="O42" s="119"/>
    </row>
    <row r="43" spans="1:34" s="46" customFormat="1" ht="14.25">
      <c r="A43" s="80"/>
      <c r="B43" s="85"/>
      <c r="C43" s="85"/>
      <c r="D43" s="86"/>
      <c r="E43" s="87"/>
      <c r="F43" s="87"/>
      <c r="G43" s="87"/>
      <c r="H43" s="86"/>
      <c r="I43" s="86"/>
      <c r="J43" s="82"/>
      <c r="K43" s="82"/>
      <c r="L43" s="117"/>
      <c r="M43" s="119"/>
      <c r="N43" s="119"/>
      <c r="O43" s="119"/>
    </row>
    <row r="44" spans="1:34" s="46" customFormat="1" ht="14.25">
      <c r="A44" s="80"/>
      <c r="B44" s="85"/>
      <c r="C44" s="85"/>
      <c r="D44" s="86"/>
      <c r="E44" s="87"/>
      <c r="F44" s="87"/>
      <c r="G44" s="87"/>
      <c r="H44" s="86"/>
      <c r="I44" s="86"/>
      <c r="J44" s="82"/>
      <c r="K44" s="82"/>
      <c r="L44" s="117"/>
      <c r="M44" s="119"/>
      <c r="N44" s="119"/>
      <c r="O44" s="119"/>
    </row>
    <row r="45" spans="1:34" s="46" customFormat="1" ht="14.25">
      <c r="A45" s="80"/>
      <c r="B45" s="85"/>
      <c r="C45" s="85"/>
      <c r="D45" s="86"/>
      <c r="E45" s="87"/>
      <c r="F45" s="87"/>
      <c r="G45" s="87"/>
      <c r="H45" s="86"/>
      <c r="I45" s="86"/>
      <c r="J45" s="82"/>
      <c r="K45" s="82"/>
      <c r="L45" s="117"/>
      <c r="M45" s="119"/>
      <c r="N45" s="119"/>
      <c r="O45" s="119"/>
    </row>
    <row r="46" spans="1:34" s="46" customFormat="1" ht="14.25">
      <c r="A46" s="80"/>
      <c r="B46" s="85"/>
      <c r="C46" s="85"/>
      <c r="D46" s="86"/>
      <c r="E46" s="87"/>
      <c r="F46" s="87"/>
      <c r="G46" s="87"/>
      <c r="H46" s="86"/>
      <c r="I46" s="86"/>
      <c r="J46" s="82"/>
      <c r="K46" s="82"/>
      <c r="L46" s="117"/>
      <c r="M46" s="119"/>
      <c r="N46" s="119"/>
      <c r="O46" s="119"/>
    </row>
    <row r="47" spans="1:34" ht="15">
      <c r="A47" s="2"/>
      <c r="B47" s="2"/>
      <c r="C47" s="2"/>
      <c r="D47" s="2"/>
      <c r="E47" s="2"/>
      <c r="F47" s="2"/>
      <c r="G47" s="2"/>
      <c r="H47" s="7"/>
      <c r="I47" s="7"/>
      <c r="J47" s="24"/>
      <c r="K47" s="24"/>
      <c r="L47" s="24"/>
      <c r="M47" s="24"/>
      <c r="N47" s="24"/>
      <c r="O47" s="24"/>
    </row>
    <row r="48" spans="1:34" ht="15">
      <c r="A48" s="30" t="s">
        <v>33</v>
      </c>
      <c r="B48" s="31"/>
      <c r="C48" s="31"/>
      <c r="D48" s="31"/>
      <c r="E48" s="29"/>
      <c r="F48" s="29"/>
      <c r="G48" s="29"/>
      <c r="H48" s="7"/>
      <c r="I48" s="7"/>
      <c r="J48" s="24"/>
      <c r="K48" s="24"/>
      <c r="L48" s="24"/>
      <c r="M48" s="24"/>
      <c r="N48" s="24"/>
      <c r="O48" s="24"/>
    </row>
    <row r="49" spans="1:52" ht="15.75" thickBot="1">
      <c r="A49" s="34"/>
      <c r="B49"/>
      <c r="C49"/>
      <c r="D49"/>
      <c r="E49"/>
      <c r="F49"/>
      <c r="G49" s="29"/>
      <c r="H49" s="7"/>
      <c r="I49" s="7"/>
      <c r="J49" s="24"/>
      <c r="K49" s="24"/>
      <c r="L49" s="24"/>
      <c r="M49" s="24"/>
      <c r="N49" s="24"/>
      <c r="O49" s="24"/>
      <c r="P49" s="24"/>
    </row>
    <row r="50" spans="1:52" ht="39" customHeight="1" thickBot="1">
      <c r="A50" s="39" t="s">
        <v>71</v>
      </c>
      <c r="B50" s="39" t="s">
        <v>1</v>
      </c>
      <c r="C50" s="39" t="s">
        <v>70</v>
      </c>
      <c r="D50" s="39" t="s">
        <v>72</v>
      </c>
      <c r="E50" s="39" t="s">
        <v>92</v>
      </c>
      <c r="F50" s="63" t="s">
        <v>93</v>
      </c>
      <c r="G50" s="88" t="s">
        <v>97</v>
      </c>
      <c r="H50" s="7"/>
      <c r="I50" s="24"/>
      <c r="J50" s="24"/>
      <c r="K50" s="24"/>
      <c r="L50" s="24"/>
      <c r="M50" s="24"/>
      <c r="N50" s="24"/>
      <c r="O50" s="24"/>
      <c r="Q50" s="49"/>
      <c r="AZ50" s="16"/>
    </row>
    <row r="51" spans="1:52" s="46" customFormat="1" ht="15">
      <c r="A51" s="80"/>
      <c r="B51" s="75"/>
      <c r="C51" s="75"/>
      <c r="D51" s="76"/>
      <c r="E51" s="76"/>
      <c r="F51" s="81"/>
      <c r="G51" s="116"/>
      <c r="H51" s="59"/>
      <c r="I51" s="66"/>
      <c r="J51" s="47"/>
      <c r="K51" s="47"/>
      <c r="L51" s="47"/>
      <c r="M51" s="47"/>
      <c r="N51" s="47"/>
      <c r="O51" s="47"/>
    </row>
    <row r="52" spans="1:52" s="46" customFormat="1" ht="15">
      <c r="A52" s="80"/>
      <c r="B52" s="75"/>
      <c r="C52" s="75"/>
      <c r="D52" s="76"/>
      <c r="E52" s="76"/>
      <c r="F52" s="80"/>
      <c r="G52" s="87"/>
      <c r="H52" s="67"/>
      <c r="I52" s="66"/>
      <c r="J52" s="47"/>
      <c r="K52" s="47"/>
      <c r="L52" s="47"/>
      <c r="M52" s="47"/>
      <c r="N52" s="47"/>
      <c r="O52" s="47"/>
    </row>
    <row r="53" spans="1:52" s="46" customFormat="1" ht="15">
      <c r="A53" s="80"/>
      <c r="B53" s="75"/>
      <c r="C53" s="75"/>
      <c r="D53" s="76"/>
      <c r="E53" s="76"/>
      <c r="F53" s="80"/>
      <c r="G53" s="87"/>
      <c r="H53" s="68"/>
      <c r="I53" s="66"/>
      <c r="J53" s="47"/>
      <c r="K53" s="47"/>
      <c r="L53" s="47"/>
      <c r="M53" s="47"/>
      <c r="N53" s="47"/>
      <c r="O53" s="47"/>
    </row>
    <row r="54" spans="1:52" s="46" customFormat="1" ht="15">
      <c r="A54" s="80"/>
      <c r="B54" s="75"/>
      <c r="C54" s="75"/>
      <c r="D54" s="76"/>
      <c r="E54" s="76"/>
      <c r="F54" s="80"/>
      <c r="G54" s="87"/>
      <c r="H54" s="59"/>
      <c r="I54" s="66"/>
      <c r="J54" s="47"/>
      <c r="K54" s="47"/>
      <c r="L54" s="47"/>
      <c r="M54" s="47"/>
      <c r="N54" s="47"/>
      <c r="O54" s="47"/>
    </row>
    <row r="55" spans="1:52" s="46" customFormat="1" ht="15">
      <c r="A55" s="80"/>
      <c r="B55" s="75"/>
      <c r="C55" s="75"/>
      <c r="D55" s="76"/>
      <c r="E55" s="82"/>
      <c r="F55" s="80"/>
      <c r="G55" s="87"/>
      <c r="H55" s="67"/>
      <c r="I55" s="47"/>
      <c r="J55" s="47"/>
      <c r="K55" s="47"/>
      <c r="L55" s="47"/>
      <c r="M55" s="47"/>
      <c r="N55" s="47"/>
      <c r="O55" s="47"/>
    </row>
    <row r="56" spans="1:52" ht="15.75" thickBot="1">
      <c r="A56" s="35"/>
      <c r="B56" s="36"/>
      <c r="C56" s="36"/>
      <c r="D56" s="37"/>
      <c r="E56" s="37"/>
      <c r="F56" s="35"/>
      <c r="G56" s="7"/>
      <c r="H56" s="7"/>
      <c r="I56" s="24"/>
      <c r="J56" s="24"/>
      <c r="K56" s="24"/>
      <c r="L56" s="24"/>
      <c r="M56" s="24"/>
      <c r="N56" s="24"/>
      <c r="O56" s="24"/>
      <c r="Q56" s="49"/>
      <c r="AZ56" s="16"/>
    </row>
    <row r="57" spans="1:52" ht="26.25" thickBot="1">
      <c r="A57" s="38" t="s">
        <v>94</v>
      </c>
      <c r="B57" s="32" t="s">
        <v>34</v>
      </c>
      <c r="C57" s="32" t="s">
        <v>83</v>
      </c>
      <c r="D57" s="32" t="s">
        <v>35</v>
      </c>
      <c r="E57" s="33" t="s">
        <v>95</v>
      </c>
      <c r="F57" s="73" t="s">
        <v>73</v>
      </c>
      <c r="G57" s="32" t="s">
        <v>36</v>
      </c>
      <c r="H57" s="7"/>
      <c r="I57" s="7"/>
      <c r="J57" s="24"/>
      <c r="K57" s="24"/>
      <c r="L57" s="24"/>
      <c r="M57" s="24"/>
      <c r="N57" s="24"/>
      <c r="O57" s="24"/>
      <c r="P57" s="24"/>
    </row>
    <row r="58" spans="1:52" ht="19.5" customHeight="1">
      <c r="A58" s="2"/>
      <c r="B58" s="2"/>
      <c r="C58" s="2"/>
      <c r="D58" s="2"/>
      <c r="E58" s="2"/>
      <c r="F58" s="2"/>
      <c r="G58" s="2"/>
      <c r="H58" s="7"/>
      <c r="I58" s="7"/>
      <c r="J58" s="24"/>
      <c r="K58" s="24"/>
      <c r="L58" s="24"/>
      <c r="M58" s="24"/>
      <c r="N58" s="24"/>
      <c r="O58" s="24"/>
      <c r="P58" s="24"/>
    </row>
    <row r="59" spans="1:52" ht="15">
      <c r="A59" s="89" t="s">
        <v>43</v>
      </c>
      <c r="B59" s="90"/>
      <c r="C59" s="90"/>
      <c r="D59" s="90"/>
      <c r="E59" s="90"/>
      <c r="F59" s="90"/>
      <c r="G59" s="90"/>
      <c r="H59" s="91"/>
      <c r="I59" s="7"/>
      <c r="J59" s="24"/>
      <c r="K59" s="24"/>
      <c r="L59" s="24"/>
      <c r="M59" s="24"/>
      <c r="N59" s="24"/>
      <c r="O59" s="24"/>
      <c r="P59" s="24"/>
    </row>
    <row r="60" spans="1:52" ht="10.5" customHeight="1" thickBot="1">
      <c r="A60" s="90"/>
      <c r="B60" s="90"/>
      <c r="C60" s="90"/>
      <c r="D60" s="90"/>
      <c r="E60" s="90"/>
      <c r="F60" s="90"/>
      <c r="G60" s="90"/>
      <c r="H60" s="91"/>
      <c r="I60" s="7"/>
      <c r="J60" s="24"/>
      <c r="K60" s="24"/>
      <c r="L60" s="24"/>
      <c r="M60" s="24"/>
      <c r="N60" s="24"/>
      <c r="O60" s="24"/>
      <c r="P60" s="24"/>
    </row>
    <row r="61" spans="1:52" ht="39" customHeight="1" thickBot="1">
      <c r="A61" s="60" t="s">
        <v>71</v>
      </c>
      <c r="B61" s="60" t="s">
        <v>1</v>
      </c>
      <c r="C61" s="60" t="s">
        <v>70</v>
      </c>
      <c r="D61" s="60" t="s">
        <v>72</v>
      </c>
      <c r="E61" s="60" t="s">
        <v>57</v>
      </c>
      <c r="F61" s="60" t="s">
        <v>46</v>
      </c>
      <c r="G61" s="60" t="s">
        <v>47</v>
      </c>
      <c r="H61" s="88" t="s">
        <v>97</v>
      </c>
      <c r="I61" s="24"/>
      <c r="J61" s="24"/>
      <c r="K61" s="24"/>
      <c r="L61" s="24"/>
      <c r="M61" s="24"/>
      <c r="N61" s="24"/>
      <c r="O61" s="24"/>
      <c r="Q61" s="49"/>
      <c r="AZ61" s="16"/>
    </row>
    <row r="62" spans="1:52" s="46" customFormat="1" ht="15">
      <c r="A62" s="80"/>
      <c r="B62" s="75"/>
      <c r="C62" s="75"/>
      <c r="D62" s="76"/>
      <c r="E62" s="77"/>
      <c r="F62" s="76"/>
      <c r="G62" s="76"/>
      <c r="H62" s="116"/>
      <c r="I62" s="47"/>
      <c r="J62" s="47"/>
      <c r="K62" s="47"/>
      <c r="L62" s="47"/>
      <c r="M62" s="47"/>
      <c r="N62" s="47"/>
      <c r="O62" s="47"/>
    </row>
    <row r="63" spans="1:52" s="46" customFormat="1" ht="15">
      <c r="A63" s="80"/>
      <c r="B63" s="75"/>
      <c r="C63" s="75"/>
      <c r="D63" s="76"/>
      <c r="E63" s="77"/>
      <c r="F63" s="76"/>
      <c r="G63" s="76"/>
      <c r="H63" s="117"/>
      <c r="I63" s="47"/>
      <c r="J63" s="47"/>
      <c r="K63" s="47"/>
      <c r="L63" s="47"/>
      <c r="M63" s="47"/>
      <c r="N63" s="47"/>
      <c r="O63" s="47"/>
    </row>
    <row r="64" spans="1:52" s="46" customFormat="1" ht="15">
      <c r="A64" s="80"/>
      <c r="B64" s="75"/>
      <c r="C64" s="75"/>
      <c r="D64" s="76"/>
      <c r="E64" s="77"/>
      <c r="F64" s="76"/>
      <c r="G64" s="76"/>
      <c r="H64" s="117"/>
      <c r="I64" s="47"/>
      <c r="J64" s="47"/>
      <c r="K64" s="47"/>
      <c r="L64" s="47"/>
      <c r="M64" s="47"/>
      <c r="N64" s="47"/>
      <c r="O64" s="47"/>
    </row>
    <row r="65" spans="1:20" s="46" customFormat="1" ht="15">
      <c r="A65" s="80"/>
      <c r="B65" s="75"/>
      <c r="C65" s="75"/>
      <c r="D65" s="76"/>
      <c r="E65" s="77"/>
      <c r="F65" s="76"/>
      <c r="G65" s="76"/>
      <c r="H65" s="117"/>
      <c r="I65" s="47"/>
      <c r="J65" s="47"/>
      <c r="K65" s="47"/>
      <c r="L65" s="47"/>
      <c r="M65" s="47"/>
      <c r="N65" s="47"/>
      <c r="O65" s="47"/>
    </row>
    <row r="66" spans="1:20" s="46" customFormat="1" ht="15">
      <c r="A66" s="80"/>
      <c r="B66" s="75"/>
      <c r="C66" s="75"/>
      <c r="D66" s="76"/>
      <c r="E66" s="77"/>
      <c r="F66" s="76"/>
      <c r="G66" s="76"/>
      <c r="H66" s="117"/>
      <c r="I66" s="129"/>
      <c r="J66" s="47"/>
      <c r="K66" s="47"/>
      <c r="L66" s="47"/>
      <c r="M66" s="47"/>
      <c r="N66" s="47"/>
      <c r="O66" s="47"/>
    </row>
    <row r="67" spans="1:20" ht="15">
      <c r="A67" s="90"/>
      <c r="B67" s="90"/>
      <c r="C67" s="90"/>
      <c r="D67" s="90"/>
      <c r="E67" s="90"/>
      <c r="F67" s="90"/>
      <c r="G67" s="90"/>
      <c r="H67" s="91"/>
      <c r="I67" s="91"/>
      <c r="J67" s="24"/>
      <c r="K67" s="24"/>
      <c r="L67" s="24"/>
      <c r="M67" s="24"/>
      <c r="N67" s="24"/>
      <c r="O67" s="24"/>
      <c r="P67" s="24"/>
    </row>
    <row r="68" spans="1:20" ht="15.75">
      <c r="A68" s="187" t="s">
        <v>48</v>
      </c>
      <c r="B68" s="188"/>
      <c r="C68" s="188"/>
      <c r="D68" s="188"/>
      <c r="E68" s="188"/>
      <c r="F68" s="188"/>
      <c r="G68" s="188"/>
      <c r="H68" s="188"/>
      <c r="I68" s="91"/>
      <c r="J68" s="24"/>
      <c r="K68" s="24"/>
      <c r="L68" s="24"/>
      <c r="M68" s="24"/>
      <c r="N68" s="24"/>
      <c r="O68" s="24"/>
      <c r="P68" s="24"/>
    </row>
    <row r="69" spans="1:20" ht="16.5" thickBot="1">
      <c r="A69" s="121"/>
      <c r="B69" s="120"/>
      <c r="C69" s="120"/>
      <c r="D69" s="120"/>
      <c r="E69" s="120"/>
      <c r="F69" s="120"/>
      <c r="G69" s="120"/>
      <c r="H69" s="120"/>
      <c r="I69" s="91"/>
      <c r="J69" s="24"/>
      <c r="K69" s="24"/>
      <c r="L69" s="24"/>
      <c r="M69" s="24"/>
      <c r="N69" s="24"/>
      <c r="O69" s="24"/>
      <c r="P69" s="24"/>
    </row>
    <row r="70" spans="1:20" ht="15.75" thickBot="1">
      <c r="A70" s="90"/>
      <c r="B70" s="90"/>
      <c r="C70" s="90"/>
      <c r="D70" s="90"/>
      <c r="E70" s="151" t="s">
        <v>107</v>
      </c>
      <c r="F70" s="152"/>
      <c r="G70" s="152"/>
      <c r="H70" s="153"/>
      <c r="I70" s="154" t="s">
        <v>108</v>
      </c>
      <c r="J70" s="154"/>
      <c r="K70" s="154"/>
      <c r="L70" s="155"/>
      <c r="M70" s="24"/>
      <c r="N70" s="24"/>
      <c r="O70" s="24"/>
      <c r="P70" s="24"/>
    </row>
    <row r="71" spans="1:20" s="46" customFormat="1" ht="45" customHeight="1" thickBot="1">
      <c r="A71" s="92" t="s">
        <v>71</v>
      </c>
      <c r="B71" s="60" t="s">
        <v>1</v>
      </c>
      <c r="C71" s="60" t="s">
        <v>70</v>
      </c>
      <c r="D71" s="61" t="s">
        <v>72</v>
      </c>
      <c r="E71" s="60" t="s">
        <v>98</v>
      </c>
      <c r="F71" s="60" t="s">
        <v>99</v>
      </c>
      <c r="G71" s="60" t="s">
        <v>100</v>
      </c>
      <c r="H71" s="131" t="s">
        <v>101</v>
      </c>
      <c r="I71" s="130" t="s">
        <v>102</v>
      </c>
      <c r="J71" s="60" t="s">
        <v>103</v>
      </c>
      <c r="K71" s="60" t="s">
        <v>106</v>
      </c>
      <c r="L71" s="60" t="s">
        <v>104</v>
      </c>
      <c r="M71" s="88" t="s">
        <v>110</v>
      </c>
      <c r="N71" s="88" t="s">
        <v>105</v>
      </c>
      <c r="O71" s="88" t="s">
        <v>97</v>
      </c>
      <c r="P71" s="61" t="s">
        <v>111</v>
      </c>
      <c r="Q71" s="47"/>
      <c r="R71" s="47"/>
    </row>
    <row r="72" spans="1:20" s="46" customFormat="1" ht="15">
      <c r="A72" s="74"/>
      <c r="B72" s="75"/>
      <c r="C72" s="75"/>
      <c r="D72" s="122"/>
      <c r="E72" s="124"/>
      <c r="F72" s="78"/>
      <c r="G72" s="79"/>
      <c r="H72" s="132"/>
      <c r="I72" s="123"/>
      <c r="J72" s="140"/>
      <c r="K72" s="118"/>
      <c r="L72" s="142"/>
      <c r="M72" s="217">
        <f>Table1[[#This Row],[Correct Eligible wages $]]-Table1[[#This Row],[Original Eligible wages $ ]]</f>
        <v>0</v>
      </c>
      <c r="N72" s="218">
        <f>Table1[[#This Row],[Correct Levy to be paid]]-Table1[[#This Row],[Original Levy paid $]]</f>
        <v>0</v>
      </c>
      <c r="O72" s="137"/>
      <c r="P72" s="110"/>
      <c r="Q72" s="47"/>
      <c r="R72" s="47"/>
      <c r="S72" s="48"/>
      <c r="T72" s="58"/>
    </row>
    <row r="73" spans="1:20" s="46" customFormat="1" ht="15">
      <c r="A73" s="74"/>
      <c r="B73" s="75"/>
      <c r="C73" s="75"/>
      <c r="D73" s="122"/>
      <c r="E73" s="124"/>
      <c r="F73" s="78"/>
      <c r="G73" s="79"/>
      <c r="H73" s="133"/>
      <c r="I73" s="123"/>
      <c r="J73" s="140"/>
      <c r="K73" s="118"/>
      <c r="L73" s="118"/>
      <c r="M73" s="219">
        <f>Table1[[#This Row],[Correct Eligible wages $]]-Table1[[#This Row],[Original Eligible wages $ ]]</f>
        <v>0</v>
      </c>
      <c r="N73" s="218">
        <f>Table1[[#This Row],[Correct Levy to be paid]]-Table1[[#This Row],[Original Levy paid $]]</f>
        <v>0</v>
      </c>
      <c r="O73" s="138"/>
      <c r="P73" s="110"/>
      <c r="Q73" s="47"/>
      <c r="R73" s="47"/>
      <c r="S73" s="48"/>
      <c r="T73" s="58"/>
    </row>
    <row r="74" spans="1:20" s="46" customFormat="1" ht="15">
      <c r="A74" s="74"/>
      <c r="B74" s="75"/>
      <c r="C74" s="75"/>
      <c r="D74" s="122"/>
      <c r="E74" s="124"/>
      <c r="F74" s="78"/>
      <c r="G74" s="79"/>
      <c r="H74" s="133"/>
      <c r="I74" s="123"/>
      <c r="J74" s="140"/>
      <c r="K74" s="118"/>
      <c r="L74" s="143"/>
      <c r="M74" s="219">
        <f>Table1[[#This Row],[Correct Eligible wages $]]-Table1[[#This Row],[Original Eligible wages $ ]]</f>
        <v>0</v>
      </c>
      <c r="N74" s="218">
        <f>Table1[[#This Row],[Correct Levy to be paid]]-Table1[[#This Row],[Original Levy paid $]]</f>
        <v>0</v>
      </c>
      <c r="O74" s="138"/>
      <c r="P74" s="110"/>
      <c r="Q74" s="47"/>
      <c r="R74" s="47"/>
      <c r="S74" s="48"/>
      <c r="T74" s="58"/>
    </row>
    <row r="75" spans="1:20" s="46" customFormat="1" ht="15">
      <c r="A75" s="74"/>
      <c r="B75" s="75"/>
      <c r="C75" s="75"/>
      <c r="D75" s="122"/>
      <c r="E75" s="124"/>
      <c r="F75" s="78"/>
      <c r="G75" s="79"/>
      <c r="H75" s="133"/>
      <c r="I75" s="123"/>
      <c r="J75" s="140"/>
      <c r="K75" s="118"/>
      <c r="L75" s="118"/>
      <c r="M75" s="219">
        <f>Table1[[#This Row],[Correct Eligible wages $]]-Table1[[#This Row],[Original Eligible wages $ ]]</f>
        <v>0</v>
      </c>
      <c r="N75" s="218">
        <f>Table1[[#This Row],[Correct Levy to be paid]]-Table1[[#This Row],[Original Levy paid $]]</f>
        <v>0</v>
      </c>
      <c r="O75" s="138"/>
      <c r="P75" s="110"/>
      <c r="Q75" s="47"/>
      <c r="R75" s="47"/>
      <c r="S75" s="48"/>
      <c r="T75" s="58"/>
    </row>
    <row r="76" spans="1:20" s="46" customFormat="1" ht="15">
      <c r="A76" s="74"/>
      <c r="B76" s="75"/>
      <c r="C76" s="75"/>
      <c r="D76" s="122"/>
      <c r="E76" s="124"/>
      <c r="F76" s="78"/>
      <c r="G76" s="79"/>
      <c r="H76" s="133"/>
      <c r="I76" s="123"/>
      <c r="J76" s="140"/>
      <c r="K76" s="118"/>
      <c r="L76" s="118"/>
      <c r="M76" s="219">
        <f>Table1[[#This Row],[Correct Eligible wages $]]-Table1[[#This Row],[Original Eligible wages $ ]]</f>
        <v>0</v>
      </c>
      <c r="N76" s="218">
        <f>Table1[[#This Row],[Correct Levy to be paid]]-Table1[[#This Row],[Original Levy paid $]]</f>
        <v>0</v>
      </c>
      <c r="O76" s="138"/>
      <c r="P76" s="110"/>
      <c r="Q76" s="47"/>
      <c r="R76" s="47"/>
      <c r="S76" s="48"/>
      <c r="T76" s="58"/>
    </row>
    <row r="77" spans="1:20" s="46" customFormat="1" ht="15">
      <c r="A77" s="74"/>
      <c r="B77" s="75"/>
      <c r="C77" s="75"/>
      <c r="D77" s="76"/>
      <c r="E77" s="124"/>
      <c r="F77" s="78"/>
      <c r="G77" s="79"/>
      <c r="H77" s="133"/>
      <c r="I77" s="123"/>
      <c r="J77" s="140"/>
      <c r="K77" s="118"/>
      <c r="L77" s="118"/>
      <c r="M77" s="219">
        <f>Table1[[#This Row],[Correct Eligible wages $]]-Table1[[#This Row],[Original Eligible wages $ ]]</f>
        <v>0</v>
      </c>
      <c r="N77" s="218">
        <f>Table1[[#This Row],[Correct Levy to be paid]]-Table1[[#This Row],[Original Levy paid $]]</f>
        <v>0</v>
      </c>
      <c r="O77" s="138"/>
      <c r="P77" s="136"/>
      <c r="Q77" s="47"/>
      <c r="R77" s="47"/>
      <c r="S77" s="48"/>
      <c r="T77" s="58"/>
    </row>
    <row r="78" spans="1:20" s="46" customFormat="1" ht="15">
      <c r="A78" s="74"/>
      <c r="B78" s="75"/>
      <c r="C78" s="75"/>
      <c r="D78" s="76"/>
      <c r="E78" s="124"/>
      <c r="F78" s="78"/>
      <c r="G78" s="79"/>
      <c r="H78" s="133"/>
      <c r="I78" s="123"/>
      <c r="J78" s="140"/>
      <c r="K78" s="118"/>
      <c r="L78" s="118"/>
      <c r="M78" s="219">
        <f>Table1[[#This Row],[Correct Eligible wages $]]-Table1[[#This Row],[Original Eligible wages $ ]]</f>
        <v>0</v>
      </c>
      <c r="N78" s="218">
        <f>Table1[[#This Row],[Correct Levy to be paid]]-Table1[[#This Row],[Original Levy paid $]]</f>
        <v>0</v>
      </c>
      <c r="O78" s="138"/>
      <c r="P78" s="136"/>
      <c r="Q78" s="47"/>
      <c r="R78" s="47"/>
      <c r="S78" s="48"/>
      <c r="T78" s="58"/>
    </row>
    <row r="79" spans="1:20" s="46" customFormat="1" ht="15">
      <c r="A79" s="74"/>
      <c r="B79" s="75"/>
      <c r="C79" s="75"/>
      <c r="D79" s="76"/>
      <c r="E79" s="124"/>
      <c r="F79" s="78"/>
      <c r="G79" s="79"/>
      <c r="H79" s="133"/>
      <c r="I79" s="123"/>
      <c r="J79" s="140"/>
      <c r="K79" s="118"/>
      <c r="L79" s="118"/>
      <c r="M79" s="219">
        <f>Table1[[#This Row],[Correct Eligible wages $]]-Table1[[#This Row],[Original Eligible wages $ ]]</f>
        <v>0</v>
      </c>
      <c r="N79" s="218">
        <f>Table1[[#This Row],[Correct Levy to be paid]]-Table1[[#This Row],[Original Levy paid $]]</f>
        <v>0</v>
      </c>
      <c r="O79" s="138"/>
      <c r="P79" s="136"/>
      <c r="Q79" s="47"/>
      <c r="R79" s="47"/>
      <c r="S79" s="48"/>
      <c r="T79" s="58"/>
    </row>
    <row r="80" spans="1:20" s="46" customFormat="1" ht="15">
      <c r="A80" s="74"/>
      <c r="B80" s="75"/>
      <c r="C80" s="75"/>
      <c r="D80" s="76"/>
      <c r="E80" s="124"/>
      <c r="F80" s="78"/>
      <c r="G80" s="79"/>
      <c r="H80" s="133"/>
      <c r="I80" s="123"/>
      <c r="J80" s="140"/>
      <c r="K80" s="118"/>
      <c r="L80" s="118"/>
      <c r="M80" s="219">
        <f>Table1[[#This Row],[Correct Eligible wages $]]-Table1[[#This Row],[Original Eligible wages $ ]]</f>
        <v>0</v>
      </c>
      <c r="N80" s="218">
        <f>Table1[[#This Row],[Correct Levy to be paid]]-Table1[[#This Row],[Original Levy paid $]]</f>
        <v>0</v>
      </c>
      <c r="O80" s="138"/>
      <c r="P80" s="136"/>
      <c r="Q80" s="47"/>
      <c r="R80" s="47"/>
      <c r="S80" s="48"/>
      <c r="T80" s="58"/>
    </row>
    <row r="81" spans="1:20" s="46" customFormat="1" ht="15">
      <c r="A81" s="74"/>
      <c r="B81" s="75"/>
      <c r="C81" s="75"/>
      <c r="D81" s="76"/>
      <c r="E81" s="124"/>
      <c r="F81" s="78"/>
      <c r="G81" s="79"/>
      <c r="H81" s="133"/>
      <c r="I81" s="123"/>
      <c r="J81" s="140"/>
      <c r="K81" s="118"/>
      <c r="L81" s="118"/>
      <c r="M81" s="219">
        <f>Table1[[#This Row],[Correct Eligible wages $]]-Table1[[#This Row],[Original Eligible wages $ ]]</f>
        <v>0</v>
      </c>
      <c r="N81" s="218">
        <f>Table1[[#This Row],[Correct Levy to be paid]]-Table1[[#This Row],[Original Levy paid $]]</f>
        <v>0</v>
      </c>
      <c r="O81" s="138"/>
      <c r="P81" s="136"/>
      <c r="Q81" s="47"/>
      <c r="R81" s="47"/>
      <c r="S81" s="48"/>
      <c r="T81" s="58"/>
    </row>
    <row r="82" spans="1:20" s="46" customFormat="1" ht="15">
      <c r="A82" s="74"/>
      <c r="B82" s="75"/>
      <c r="C82" s="75"/>
      <c r="D82" s="76"/>
      <c r="E82" s="124"/>
      <c r="F82" s="78"/>
      <c r="G82" s="79"/>
      <c r="H82" s="133"/>
      <c r="I82" s="123"/>
      <c r="J82" s="140"/>
      <c r="K82" s="118"/>
      <c r="L82" s="118"/>
      <c r="M82" s="219">
        <f>Table1[[#This Row],[Correct Eligible wages $]]-Table1[[#This Row],[Original Eligible wages $ ]]</f>
        <v>0</v>
      </c>
      <c r="N82" s="218">
        <f>Table1[[#This Row],[Correct Levy to be paid]]-Table1[[#This Row],[Original Levy paid $]]</f>
        <v>0</v>
      </c>
      <c r="O82" s="138"/>
      <c r="P82" s="136"/>
      <c r="Q82" s="47"/>
      <c r="R82" s="47"/>
      <c r="S82" s="48"/>
      <c r="T82" s="58"/>
    </row>
    <row r="83" spans="1:20" s="46" customFormat="1" ht="15">
      <c r="A83" s="74"/>
      <c r="B83" s="75"/>
      <c r="C83" s="75"/>
      <c r="D83" s="122"/>
      <c r="E83" s="124"/>
      <c r="F83" s="78"/>
      <c r="G83" s="79"/>
      <c r="H83" s="133"/>
      <c r="I83" s="123"/>
      <c r="J83" s="140"/>
      <c r="K83" s="118"/>
      <c r="L83" s="118"/>
      <c r="M83" s="219">
        <f>Table1[[#This Row],[Correct Eligible wages $]]-Table1[[#This Row],[Original Eligible wages $ ]]</f>
        <v>0</v>
      </c>
      <c r="N83" s="218">
        <f>Table1[[#This Row],[Correct Levy to be paid]]-Table1[[#This Row],[Original Levy paid $]]</f>
        <v>0</v>
      </c>
      <c r="O83" s="138"/>
      <c r="P83" s="110"/>
      <c r="Q83" s="71"/>
      <c r="R83" s="71"/>
      <c r="S83" s="48"/>
      <c r="T83" s="58"/>
    </row>
    <row r="84" spans="1:20" s="46" customFormat="1" ht="15">
      <c r="A84" s="74"/>
      <c r="B84" s="75"/>
      <c r="C84" s="75"/>
      <c r="D84" s="76"/>
      <c r="E84" s="124"/>
      <c r="F84" s="78"/>
      <c r="G84" s="79"/>
      <c r="H84" s="133"/>
      <c r="I84" s="123"/>
      <c r="J84" s="140"/>
      <c r="K84" s="118"/>
      <c r="L84" s="118"/>
      <c r="M84" s="219">
        <f>Table1[[#This Row],[Correct Eligible wages $]]-Table1[[#This Row],[Original Eligible wages $ ]]</f>
        <v>0</v>
      </c>
      <c r="N84" s="218">
        <f>Table1[[#This Row],[Correct Levy to be paid]]-Table1[[#This Row],[Original Levy paid $]]</f>
        <v>0</v>
      </c>
      <c r="O84" s="138"/>
      <c r="P84" s="136"/>
      <c r="Q84" s="71"/>
      <c r="R84" s="71"/>
      <c r="S84" s="48"/>
      <c r="T84" s="58"/>
    </row>
    <row r="85" spans="1:20" s="46" customFormat="1" ht="15">
      <c r="A85" s="74"/>
      <c r="B85" s="75"/>
      <c r="C85" s="75"/>
      <c r="D85" s="122"/>
      <c r="E85" s="124"/>
      <c r="F85" s="78"/>
      <c r="G85" s="79"/>
      <c r="H85" s="133"/>
      <c r="I85" s="123"/>
      <c r="J85" s="145"/>
      <c r="K85" s="144"/>
      <c r="L85" s="118"/>
      <c r="M85" s="219">
        <f>Table1[[#This Row],[Correct Eligible wages $]]-Table1[[#This Row],[Original Eligible wages $ ]]</f>
        <v>0</v>
      </c>
      <c r="N85" s="218">
        <f>Table1[[#This Row],[Correct Levy to be paid]]-Table1[[#This Row],[Original Levy paid $]]</f>
        <v>0</v>
      </c>
      <c r="O85" s="138"/>
      <c r="P85" s="110"/>
      <c r="Q85" s="47"/>
      <c r="R85" s="47"/>
      <c r="S85" s="48"/>
      <c r="T85" s="58"/>
    </row>
    <row r="86" spans="1:20" s="46" customFormat="1" ht="15">
      <c r="A86" s="74"/>
      <c r="B86" s="75"/>
      <c r="C86" s="75"/>
      <c r="D86" s="122"/>
      <c r="E86" s="124"/>
      <c r="F86" s="78"/>
      <c r="G86" s="79"/>
      <c r="H86" s="133"/>
      <c r="I86" s="123"/>
      <c r="J86" s="145"/>
      <c r="K86" s="144"/>
      <c r="L86" s="118"/>
      <c r="M86" s="219">
        <f>Table1[[#This Row],[Correct Eligible wages $]]-Table1[[#This Row],[Original Eligible wages $ ]]</f>
        <v>0</v>
      </c>
      <c r="N86" s="218">
        <f>Table1[[#This Row],[Correct Levy to be paid]]-Table1[[#This Row],[Original Levy paid $]]</f>
        <v>0</v>
      </c>
      <c r="O86" s="138"/>
      <c r="P86" s="110"/>
      <c r="Q86" s="47"/>
      <c r="R86" s="47"/>
      <c r="S86" s="48"/>
      <c r="T86" s="58"/>
    </row>
    <row r="87" spans="1:20" s="46" customFormat="1" ht="15">
      <c r="A87" s="74"/>
      <c r="B87" s="75"/>
      <c r="C87" s="75"/>
      <c r="D87" s="122"/>
      <c r="E87" s="124"/>
      <c r="F87" s="78"/>
      <c r="G87" s="79"/>
      <c r="H87" s="133"/>
      <c r="I87" s="123"/>
      <c r="J87" s="145"/>
      <c r="K87" s="144"/>
      <c r="L87" s="118"/>
      <c r="M87" s="219">
        <f>Table1[[#This Row],[Correct Eligible wages $]]-Table1[[#This Row],[Original Eligible wages $ ]]</f>
        <v>0</v>
      </c>
      <c r="N87" s="218">
        <f>Table1[[#This Row],[Correct Levy to be paid]]-Table1[[#This Row],[Original Levy paid $]]</f>
        <v>0</v>
      </c>
      <c r="O87" s="138"/>
      <c r="P87" s="110"/>
      <c r="Q87" s="47"/>
      <c r="R87" s="47"/>
      <c r="S87" s="48"/>
      <c r="T87" s="58"/>
    </row>
    <row r="88" spans="1:20" s="46" customFormat="1" ht="15">
      <c r="A88" s="74"/>
      <c r="B88" s="75"/>
      <c r="C88" s="75"/>
      <c r="D88" s="122"/>
      <c r="E88" s="124"/>
      <c r="F88" s="78"/>
      <c r="G88" s="79"/>
      <c r="H88" s="133"/>
      <c r="I88" s="123"/>
      <c r="J88" s="145"/>
      <c r="K88" s="144"/>
      <c r="L88" s="118"/>
      <c r="M88" s="219">
        <f>Table1[[#This Row],[Correct Eligible wages $]]-Table1[[#This Row],[Original Eligible wages $ ]]</f>
        <v>0</v>
      </c>
      <c r="N88" s="218">
        <f>Table1[[#This Row],[Correct Levy to be paid]]-Table1[[#This Row],[Original Levy paid $]]</f>
        <v>0</v>
      </c>
      <c r="O88" s="138"/>
      <c r="P88" s="110"/>
      <c r="Q88" s="47"/>
      <c r="R88" s="47"/>
      <c r="S88" s="48"/>
      <c r="T88" s="58"/>
    </row>
    <row r="89" spans="1:20" s="46" customFormat="1" ht="15">
      <c r="A89" s="74"/>
      <c r="B89" s="75"/>
      <c r="C89" s="75"/>
      <c r="D89" s="122"/>
      <c r="E89" s="124"/>
      <c r="F89" s="78"/>
      <c r="G89" s="79"/>
      <c r="H89" s="133"/>
      <c r="I89" s="123"/>
      <c r="J89" s="145"/>
      <c r="K89" s="144"/>
      <c r="L89" s="118"/>
      <c r="M89" s="219">
        <f>Table1[[#This Row],[Correct Eligible wages $]]-Table1[[#This Row],[Original Eligible wages $ ]]</f>
        <v>0</v>
      </c>
      <c r="N89" s="218">
        <f>Table1[[#This Row],[Correct Levy to be paid]]-Table1[[#This Row],[Original Levy paid $]]</f>
        <v>0</v>
      </c>
      <c r="O89" s="138"/>
      <c r="P89" s="110"/>
      <c r="Q89" s="47"/>
      <c r="R89" s="47"/>
      <c r="S89" s="48"/>
      <c r="T89" s="58"/>
    </row>
    <row r="90" spans="1:20" s="46" customFormat="1" ht="15">
      <c r="A90" s="74"/>
      <c r="B90" s="75"/>
      <c r="C90" s="75"/>
      <c r="D90" s="76"/>
      <c r="E90" s="124"/>
      <c r="F90" s="78"/>
      <c r="G90" s="79"/>
      <c r="H90" s="133"/>
      <c r="I90" s="123"/>
      <c r="J90" s="145"/>
      <c r="K90" s="144"/>
      <c r="L90" s="118"/>
      <c r="M90" s="219">
        <f>Table1[[#This Row],[Correct Eligible wages $]]-Table1[[#This Row],[Original Eligible wages $ ]]</f>
        <v>0</v>
      </c>
      <c r="N90" s="218">
        <f>Table1[[#This Row],[Correct Levy to be paid]]-Table1[[#This Row],[Original Levy paid $]]</f>
        <v>0</v>
      </c>
      <c r="O90" s="138"/>
      <c r="P90" s="136"/>
      <c r="Q90" s="47"/>
      <c r="R90" s="47"/>
      <c r="S90" s="48"/>
      <c r="T90" s="58"/>
    </row>
    <row r="91" spans="1:20" s="46" customFormat="1" ht="15">
      <c r="A91" s="74"/>
      <c r="B91" s="75"/>
      <c r="C91" s="75"/>
      <c r="D91" s="76"/>
      <c r="E91" s="124"/>
      <c r="F91" s="78"/>
      <c r="G91" s="79"/>
      <c r="H91" s="133"/>
      <c r="I91" s="123"/>
      <c r="J91" s="145"/>
      <c r="K91" s="144"/>
      <c r="L91" s="118"/>
      <c r="M91" s="219">
        <f>Table1[[#This Row],[Correct Eligible wages $]]-Table1[[#This Row],[Original Eligible wages $ ]]</f>
        <v>0</v>
      </c>
      <c r="N91" s="218">
        <f>Table1[[#This Row],[Correct Levy to be paid]]-Table1[[#This Row],[Original Levy paid $]]</f>
        <v>0</v>
      </c>
      <c r="O91" s="138"/>
      <c r="P91" s="136"/>
      <c r="Q91" s="47"/>
      <c r="R91" s="47"/>
      <c r="S91" s="48"/>
      <c r="T91" s="58"/>
    </row>
    <row r="92" spans="1:20" s="46" customFormat="1" ht="15">
      <c r="A92" s="74"/>
      <c r="B92" s="75"/>
      <c r="C92" s="75"/>
      <c r="D92" s="76"/>
      <c r="E92" s="124"/>
      <c r="F92" s="78"/>
      <c r="G92" s="79"/>
      <c r="H92" s="133"/>
      <c r="I92" s="123"/>
      <c r="J92" s="145"/>
      <c r="K92" s="144"/>
      <c r="L92" s="118"/>
      <c r="M92" s="219">
        <f>Table1[[#This Row],[Correct Eligible wages $]]-Table1[[#This Row],[Original Eligible wages $ ]]</f>
        <v>0</v>
      </c>
      <c r="N92" s="218">
        <f>Table1[[#This Row],[Correct Levy to be paid]]-Table1[[#This Row],[Original Levy paid $]]</f>
        <v>0</v>
      </c>
      <c r="O92" s="138"/>
      <c r="P92" s="136"/>
      <c r="Q92" s="47"/>
      <c r="R92" s="47"/>
      <c r="S92" s="48"/>
      <c r="T92" s="58"/>
    </row>
    <row r="93" spans="1:20" s="46" customFormat="1" ht="15">
      <c r="A93" s="74"/>
      <c r="B93" s="75"/>
      <c r="C93" s="75"/>
      <c r="D93" s="76"/>
      <c r="E93" s="124"/>
      <c r="F93" s="78"/>
      <c r="G93" s="79"/>
      <c r="H93" s="133"/>
      <c r="I93" s="123"/>
      <c r="J93" s="145"/>
      <c r="K93" s="144"/>
      <c r="L93" s="118"/>
      <c r="M93" s="219">
        <f>Table1[[#This Row],[Correct Eligible wages $]]-Table1[[#This Row],[Original Eligible wages $ ]]</f>
        <v>0</v>
      </c>
      <c r="N93" s="218">
        <f>Table1[[#This Row],[Correct Levy to be paid]]-Table1[[#This Row],[Original Levy paid $]]</f>
        <v>0</v>
      </c>
      <c r="O93" s="138"/>
      <c r="P93" s="136"/>
      <c r="Q93" s="47"/>
      <c r="R93" s="47"/>
      <c r="S93" s="48"/>
      <c r="T93" s="58"/>
    </row>
    <row r="94" spans="1:20" s="46" customFormat="1" ht="15">
      <c r="A94" s="74"/>
      <c r="B94" s="75"/>
      <c r="C94" s="75"/>
      <c r="D94" s="76"/>
      <c r="E94" s="124"/>
      <c r="F94" s="78"/>
      <c r="G94" s="79"/>
      <c r="H94" s="133"/>
      <c r="I94" s="123"/>
      <c r="J94" s="145"/>
      <c r="K94" s="144"/>
      <c r="L94" s="118"/>
      <c r="M94" s="219">
        <f>Table1[[#This Row],[Correct Eligible wages $]]-Table1[[#This Row],[Original Eligible wages $ ]]</f>
        <v>0</v>
      </c>
      <c r="N94" s="218">
        <f>Table1[[#This Row],[Correct Levy to be paid]]-Table1[[#This Row],[Original Levy paid $]]</f>
        <v>0</v>
      </c>
      <c r="O94" s="138"/>
      <c r="P94" s="136"/>
      <c r="Q94" s="47"/>
      <c r="R94" s="47"/>
      <c r="S94" s="48"/>
      <c r="T94" s="58"/>
    </row>
    <row r="95" spans="1:20" s="46" customFormat="1" ht="15">
      <c r="A95" s="74"/>
      <c r="B95" s="75"/>
      <c r="C95" s="75"/>
      <c r="D95" s="76"/>
      <c r="E95" s="124"/>
      <c r="F95" s="78"/>
      <c r="G95" s="79"/>
      <c r="H95" s="133"/>
      <c r="I95" s="123"/>
      <c r="J95" s="145"/>
      <c r="K95" s="144"/>
      <c r="L95" s="118"/>
      <c r="M95" s="219">
        <f>Table1[[#This Row],[Correct Eligible wages $]]-Table1[[#This Row],[Original Eligible wages $ ]]</f>
        <v>0</v>
      </c>
      <c r="N95" s="218">
        <f>Table1[[#This Row],[Correct Levy to be paid]]-Table1[[#This Row],[Original Levy paid $]]</f>
        <v>0</v>
      </c>
      <c r="O95" s="138"/>
      <c r="P95" s="136"/>
      <c r="Q95" s="47"/>
      <c r="R95" s="47"/>
      <c r="S95" s="48"/>
      <c r="T95" s="58"/>
    </row>
    <row r="96" spans="1:20" s="46" customFormat="1" ht="15">
      <c r="A96" s="74"/>
      <c r="B96" s="75"/>
      <c r="C96" s="75"/>
      <c r="D96" s="122"/>
      <c r="E96" s="124"/>
      <c r="F96" s="78"/>
      <c r="G96" s="79"/>
      <c r="H96" s="133"/>
      <c r="I96" s="123"/>
      <c r="J96" s="145"/>
      <c r="K96" s="144"/>
      <c r="L96" s="118"/>
      <c r="M96" s="219">
        <f>Table1[[#This Row],[Correct Eligible wages $]]-Table1[[#This Row],[Original Eligible wages $ ]]</f>
        <v>0</v>
      </c>
      <c r="N96" s="218">
        <f>Table1[[#This Row],[Correct Levy to be paid]]-Table1[[#This Row],[Original Levy paid $]]</f>
        <v>0</v>
      </c>
      <c r="O96" s="138"/>
      <c r="P96" s="110"/>
      <c r="Q96" s="47"/>
      <c r="R96" s="47"/>
      <c r="S96" s="48"/>
      <c r="T96" s="58"/>
    </row>
    <row r="97" spans="1:52" s="46" customFormat="1" ht="15">
      <c r="A97" s="74"/>
      <c r="B97" s="75"/>
      <c r="C97" s="75"/>
      <c r="D97" s="122"/>
      <c r="E97" s="124"/>
      <c r="F97" s="78"/>
      <c r="G97" s="79"/>
      <c r="H97" s="133"/>
      <c r="I97" s="123"/>
      <c r="J97" s="145"/>
      <c r="K97" s="144"/>
      <c r="L97" s="118"/>
      <c r="M97" s="219">
        <f>Table1[[#This Row],[Correct Eligible wages $]]-Table1[[#This Row],[Original Eligible wages $ ]]</f>
        <v>0</v>
      </c>
      <c r="N97" s="218">
        <f>Table1[[#This Row],[Correct Levy to be paid]]-Table1[[#This Row],[Original Levy paid $]]</f>
        <v>0</v>
      </c>
      <c r="O97" s="138"/>
      <c r="P97" s="110"/>
      <c r="Q97" s="47"/>
      <c r="R97" s="47"/>
      <c r="S97" s="48"/>
      <c r="T97" s="58"/>
    </row>
    <row r="98" spans="1:52" s="46" customFormat="1" ht="15">
      <c r="A98" s="74"/>
      <c r="B98" s="75"/>
      <c r="C98" s="75"/>
      <c r="D98" s="122"/>
      <c r="E98" s="124"/>
      <c r="F98" s="78"/>
      <c r="G98" s="79"/>
      <c r="H98" s="133"/>
      <c r="I98" s="123"/>
      <c r="J98" s="140"/>
      <c r="K98" s="118"/>
      <c r="L98" s="118"/>
      <c r="M98" s="219">
        <f>Table1[[#This Row],[Correct Eligible wages $]]-Table1[[#This Row],[Original Eligible wages $ ]]</f>
        <v>0</v>
      </c>
      <c r="N98" s="218">
        <f>Table1[[#This Row],[Correct Levy to be paid]]-Table1[[#This Row],[Original Levy paid $]]</f>
        <v>0</v>
      </c>
      <c r="O98" s="138"/>
      <c r="P98" s="110"/>
      <c r="Q98" s="47"/>
      <c r="R98" s="47"/>
      <c r="S98" s="48"/>
      <c r="T98" s="58"/>
    </row>
    <row r="99" spans="1:52" s="46" customFormat="1" ht="15">
      <c r="A99" s="74"/>
      <c r="B99" s="75"/>
      <c r="C99" s="75"/>
      <c r="D99" s="122"/>
      <c r="E99" s="124"/>
      <c r="F99" s="78"/>
      <c r="G99" s="79"/>
      <c r="H99" s="133"/>
      <c r="I99" s="123"/>
      <c r="J99" s="140"/>
      <c r="K99" s="118"/>
      <c r="L99" s="118"/>
      <c r="M99" s="219">
        <f>Table1[[#This Row],[Correct Eligible wages $]]-Table1[[#This Row],[Original Eligible wages $ ]]</f>
        <v>0</v>
      </c>
      <c r="N99" s="218">
        <f>Table1[[#This Row],[Correct Levy to be paid]]-Table1[[#This Row],[Original Levy paid $]]</f>
        <v>0</v>
      </c>
      <c r="O99" s="138"/>
      <c r="P99" s="110"/>
      <c r="Q99" s="47"/>
      <c r="R99" s="47"/>
      <c r="S99" s="48"/>
      <c r="T99" s="58"/>
    </row>
    <row r="100" spans="1:52" s="46" customFormat="1" ht="15">
      <c r="A100" s="74"/>
      <c r="B100" s="75"/>
      <c r="C100" s="75"/>
      <c r="D100" s="122"/>
      <c r="E100" s="124"/>
      <c r="F100" s="78"/>
      <c r="G100" s="79"/>
      <c r="H100" s="133"/>
      <c r="I100" s="123"/>
      <c r="J100" s="140"/>
      <c r="K100" s="118"/>
      <c r="L100" s="118"/>
      <c r="M100" s="219">
        <f>Table1[[#This Row],[Correct Eligible wages $]]-Table1[[#This Row],[Original Eligible wages $ ]]</f>
        <v>0</v>
      </c>
      <c r="N100" s="218">
        <f>Table1[[#This Row],[Correct Levy to be paid]]-Table1[[#This Row],[Original Levy paid $]]</f>
        <v>0</v>
      </c>
      <c r="O100" s="138"/>
      <c r="P100" s="110"/>
      <c r="Q100" s="47"/>
      <c r="R100" s="47"/>
      <c r="S100" s="48"/>
      <c r="T100" s="58"/>
    </row>
    <row r="101" spans="1:52" s="46" customFormat="1" ht="15.75" thickBot="1">
      <c r="A101" s="74"/>
      <c r="B101" s="75"/>
      <c r="C101" s="75"/>
      <c r="D101" s="122"/>
      <c r="E101" s="125"/>
      <c r="F101" s="126"/>
      <c r="G101" s="79"/>
      <c r="H101" s="133"/>
      <c r="I101" s="128"/>
      <c r="J101" s="141"/>
      <c r="K101" s="127"/>
      <c r="L101" s="127"/>
      <c r="M101" s="219">
        <f>Table1[[#This Row],[Correct Eligible wages $]]-Table1[[#This Row],[Original Eligible wages $ ]]</f>
        <v>0</v>
      </c>
      <c r="N101" s="218">
        <f>Table1[[#This Row],[Correct Levy to be paid]]-Table1[[#This Row],[Original Levy paid $]]</f>
        <v>0</v>
      </c>
      <c r="O101" s="138"/>
      <c r="P101" s="110"/>
      <c r="Q101" s="47"/>
      <c r="R101" s="47"/>
      <c r="S101" s="48"/>
      <c r="T101" s="58"/>
    </row>
    <row r="102" spans="1:52" ht="21">
      <c r="A102" s="90"/>
      <c r="B102" s="90"/>
      <c r="C102" s="90"/>
      <c r="D102" s="90"/>
      <c r="E102" s="90"/>
      <c r="F102" s="90"/>
      <c r="G102" s="90"/>
      <c r="H102" s="90"/>
      <c r="I102" s="93"/>
      <c r="J102" s="94"/>
      <c r="K102" s="94"/>
      <c r="L102" s="94"/>
      <c r="M102" s="135">
        <f>ROUND(SUM($N$72:$N$101),2)</f>
        <v>0</v>
      </c>
      <c r="N102" s="94"/>
      <c r="O102" s="94"/>
      <c r="P102" s="94"/>
    </row>
    <row r="103" spans="1:52" ht="14.25">
      <c r="A103" s="95"/>
      <c r="B103" s="96"/>
      <c r="C103" s="96"/>
      <c r="D103" s="96"/>
      <c r="E103" s="96"/>
      <c r="F103" s="96"/>
      <c r="G103" s="96"/>
      <c r="H103" s="96"/>
      <c r="I103" s="96"/>
      <c r="J103" s="96"/>
      <c r="K103" s="96"/>
      <c r="L103" s="96"/>
      <c r="M103" s="96"/>
      <c r="N103" s="96"/>
      <c r="O103" s="96"/>
      <c r="P103" s="96"/>
    </row>
    <row r="104" spans="1:52" s="41" customFormat="1" ht="18.95" customHeight="1">
      <c r="A104" s="42" t="s">
        <v>69</v>
      </c>
      <c r="B104" s="43" t="s">
        <v>68</v>
      </c>
      <c r="C104" s="44"/>
      <c r="D104" s="44"/>
      <c r="E104" s="44"/>
      <c r="F104" s="97"/>
      <c r="G104" s="97"/>
      <c r="H104" s="97"/>
      <c r="I104" s="97"/>
      <c r="J104" s="97"/>
      <c r="K104" s="97"/>
      <c r="L104" s="97"/>
      <c r="M104" s="97"/>
      <c r="N104" s="97"/>
      <c r="O104" s="97"/>
      <c r="P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row>
    <row r="105" spans="1:52" s="41" customFormat="1" ht="18.95" customHeight="1">
      <c r="A105" s="195" t="s">
        <v>58</v>
      </c>
      <c r="B105" s="196"/>
      <c r="C105" s="196"/>
      <c r="D105" s="196"/>
      <c r="E105" s="196"/>
      <c r="F105" s="97"/>
      <c r="G105" s="97"/>
      <c r="H105" s="97"/>
      <c r="I105" s="97"/>
      <c r="J105" s="97"/>
      <c r="K105" s="97"/>
      <c r="L105" s="97"/>
      <c r="M105" s="97"/>
      <c r="N105" s="97"/>
      <c r="O105" s="97"/>
      <c r="P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row>
    <row r="106" spans="1:52" s="41" customFormat="1" ht="13.5" customHeight="1">
      <c r="A106" s="190" t="s">
        <v>59</v>
      </c>
      <c r="B106" s="190"/>
      <c r="C106" s="98" t="s">
        <v>60</v>
      </c>
      <c r="D106" s="98"/>
      <c r="E106" s="98"/>
      <c r="F106" s="98"/>
      <c r="G106" s="97"/>
      <c r="H106" s="97"/>
      <c r="I106" s="97"/>
      <c r="J106" s="97"/>
      <c r="K106" s="97"/>
      <c r="L106" s="97"/>
      <c r="M106" s="97"/>
      <c r="N106" s="97"/>
      <c r="O106" s="97"/>
      <c r="P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row>
    <row r="107" spans="1:52" s="41" customFormat="1" ht="13.5" customHeight="1">
      <c r="A107" s="193" t="s">
        <v>61</v>
      </c>
      <c r="B107" s="193"/>
      <c r="C107" s="99" t="s">
        <v>62</v>
      </c>
      <c r="D107" s="99"/>
      <c r="E107" s="99"/>
      <c r="F107" s="99"/>
      <c r="G107" s="97"/>
      <c r="H107" s="97"/>
      <c r="I107" s="97"/>
      <c r="J107" s="97"/>
      <c r="K107" s="97"/>
      <c r="L107" s="97"/>
      <c r="M107" s="97"/>
      <c r="N107" s="97"/>
      <c r="O107" s="97"/>
      <c r="P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row>
    <row r="108" spans="1:52" s="41" customFormat="1" ht="13.5" customHeight="1">
      <c r="A108" s="193" t="s">
        <v>63</v>
      </c>
      <c r="B108" s="193"/>
      <c r="C108" s="99" t="s">
        <v>64</v>
      </c>
      <c r="D108" s="189"/>
      <c r="E108" s="189"/>
      <c r="F108" s="189"/>
      <c r="G108" s="97"/>
      <c r="H108" s="97"/>
      <c r="I108" s="97"/>
      <c r="J108" s="97"/>
      <c r="K108" s="97"/>
      <c r="L108" s="97"/>
      <c r="M108" s="97"/>
      <c r="N108" s="97"/>
      <c r="O108" s="97"/>
      <c r="P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row>
    <row r="109" spans="1:52" s="41" customFormat="1" ht="13.5" customHeight="1">
      <c r="A109" s="193" t="s">
        <v>65</v>
      </c>
      <c r="B109" s="193"/>
      <c r="C109" s="100">
        <v>10753332</v>
      </c>
      <c r="D109" s="54"/>
      <c r="E109" s="99"/>
      <c r="F109" s="99"/>
      <c r="G109" s="97"/>
      <c r="H109" s="97"/>
      <c r="I109" s="97"/>
      <c r="J109" s="97"/>
      <c r="K109" s="97"/>
      <c r="L109" s="97"/>
      <c r="M109" s="97"/>
      <c r="N109" s="97"/>
      <c r="O109" s="97"/>
      <c r="P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row>
    <row r="110" spans="1:52" ht="13.5" customHeight="1">
      <c r="A110" s="194" t="s">
        <v>66</v>
      </c>
      <c r="B110" s="194"/>
      <c r="C110" s="101" t="s">
        <v>67</v>
      </c>
      <c r="D110" s="49"/>
      <c r="E110" s="102"/>
      <c r="F110" s="102"/>
      <c r="G110" s="102"/>
      <c r="H110" s="102"/>
      <c r="I110" s="102"/>
      <c r="J110" s="102"/>
      <c r="K110" s="102"/>
      <c r="L110" s="102"/>
      <c r="M110" s="102"/>
      <c r="N110" s="102"/>
      <c r="O110" s="102"/>
      <c r="P110" s="49"/>
    </row>
    <row r="111" spans="1:52">
      <c r="A111" s="174" t="s">
        <v>2</v>
      </c>
      <c r="B111" s="175"/>
      <c r="C111" s="175"/>
      <c r="D111" s="176"/>
      <c r="E111" s="176"/>
      <c r="F111" s="176"/>
      <c r="G111" s="176"/>
      <c r="H111" s="176"/>
      <c r="I111" s="176"/>
      <c r="J111" s="177"/>
      <c r="K111" s="103"/>
      <c r="L111" s="114"/>
      <c r="M111" s="114"/>
      <c r="N111" s="114"/>
      <c r="O111" s="114"/>
      <c r="P111" s="49"/>
    </row>
    <row r="112" spans="1:52" ht="14.25" customHeight="1">
      <c r="A112" s="171" t="s">
        <v>6</v>
      </c>
      <c r="B112" s="172"/>
      <c r="C112" s="172"/>
      <c r="D112" s="172"/>
      <c r="E112" s="172"/>
      <c r="F112" s="172"/>
      <c r="G112" s="172"/>
      <c r="H112" s="172"/>
      <c r="I112" s="172"/>
      <c r="J112" s="173"/>
      <c r="K112" s="104"/>
      <c r="L112" s="115"/>
      <c r="M112" s="115"/>
      <c r="N112" s="115"/>
      <c r="O112" s="115"/>
      <c r="P112" s="49"/>
    </row>
    <row r="113" spans="1:16" ht="12.75" customHeight="1">
      <c r="A113" s="171"/>
      <c r="B113" s="172"/>
      <c r="C113" s="172"/>
      <c r="D113" s="172"/>
      <c r="E113" s="172"/>
      <c r="F113" s="172"/>
      <c r="G113" s="172"/>
      <c r="H113" s="172"/>
      <c r="I113" s="172"/>
      <c r="J113" s="173"/>
      <c r="K113" s="104"/>
      <c r="L113" s="115"/>
      <c r="M113" s="115"/>
      <c r="N113" s="115"/>
      <c r="O113" s="115"/>
      <c r="P113" s="105"/>
    </row>
    <row r="114" spans="1:16" ht="6.75" customHeight="1">
      <c r="A114" s="168"/>
      <c r="B114" s="169"/>
      <c r="C114" s="169"/>
      <c r="D114" s="169"/>
      <c r="E114" s="169"/>
      <c r="F114" s="169"/>
      <c r="G114" s="169"/>
      <c r="H114" s="169"/>
      <c r="I114" s="169"/>
      <c r="J114" s="170"/>
      <c r="K114" s="104"/>
      <c r="L114" s="115"/>
      <c r="M114" s="115"/>
      <c r="N114" s="115"/>
      <c r="O114" s="115"/>
      <c r="P114" s="105"/>
    </row>
    <row r="115" spans="1:16">
      <c r="A115" s="49"/>
      <c r="B115" s="49"/>
      <c r="C115" s="49"/>
      <c r="D115" s="49"/>
      <c r="E115" s="49"/>
      <c r="F115" s="49"/>
      <c r="G115" s="49"/>
      <c r="H115" s="49"/>
      <c r="I115" s="49"/>
      <c r="J115" s="49"/>
      <c r="K115" s="49"/>
      <c r="L115" s="49"/>
      <c r="M115" s="49"/>
      <c r="N115" s="49"/>
      <c r="O115" s="49"/>
      <c r="P115" s="105"/>
    </row>
    <row r="116" spans="1:16">
      <c r="A116" s="106"/>
      <c r="B116" s="106"/>
      <c r="C116" s="106"/>
      <c r="D116" s="106"/>
      <c r="E116" s="106"/>
      <c r="F116" s="106"/>
      <c r="G116" s="106"/>
      <c r="H116" s="106"/>
      <c r="I116" s="106"/>
      <c r="J116" s="106"/>
      <c r="K116" s="106"/>
      <c r="L116" s="106"/>
      <c r="M116" s="106"/>
      <c r="N116" s="106"/>
      <c r="O116" s="106"/>
      <c r="P116" s="105"/>
    </row>
    <row r="117" spans="1:16">
      <c r="A117" s="49"/>
      <c r="B117" s="49"/>
      <c r="C117" s="49"/>
      <c r="D117" s="49"/>
      <c r="E117" s="49"/>
      <c r="F117" s="49"/>
      <c r="G117" s="49"/>
      <c r="H117" s="49"/>
      <c r="I117" s="49"/>
      <c r="J117" s="49"/>
      <c r="K117" s="49"/>
      <c r="L117" s="49"/>
      <c r="M117" s="49"/>
      <c r="N117" s="49"/>
      <c r="O117" s="49"/>
      <c r="P117" s="49"/>
    </row>
    <row r="118" spans="1:16">
      <c r="A118" s="49"/>
      <c r="B118" s="49"/>
      <c r="C118" s="49"/>
      <c r="D118" s="49"/>
      <c r="E118" s="49"/>
      <c r="F118" s="49"/>
      <c r="G118" s="49"/>
      <c r="H118" s="49"/>
      <c r="I118" s="107"/>
      <c r="J118" s="49"/>
      <c r="K118" s="49"/>
      <c r="L118" s="49"/>
      <c r="M118" s="49"/>
      <c r="N118" s="49"/>
      <c r="O118" s="49"/>
      <c r="P118" s="49"/>
    </row>
    <row r="119" spans="1:16">
      <c r="A119" s="49"/>
      <c r="B119" s="49"/>
      <c r="C119" s="49"/>
      <c r="D119" s="49"/>
      <c r="E119" s="49"/>
      <c r="F119" s="49"/>
      <c r="G119" s="49"/>
      <c r="H119" s="49"/>
      <c r="I119" s="49"/>
      <c r="J119" s="49"/>
      <c r="K119" s="49"/>
      <c r="L119" s="49"/>
      <c r="M119" s="49"/>
      <c r="N119" s="49"/>
      <c r="O119" s="49"/>
      <c r="P119" s="49"/>
    </row>
    <row r="120" spans="1:16">
      <c r="A120" s="49"/>
      <c r="B120" s="49"/>
      <c r="C120" s="49"/>
      <c r="D120" s="49"/>
      <c r="E120" s="49"/>
      <c r="F120" s="49"/>
      <c r="G120" s="49"/>
      <c r="H120" s="49"/>
      <c r="I120" s="49"/>
      <c r="J120" s="49"/>
      <c r="K120" s="49"/>
      <c r="L120" s="49"/>
      <c r="M120" s="49"/>
      <c r="N120" s="49"/>
      <c r="O120" s="49"/>
      <c r="P120" s="49"/>
    </row>
    <row r="121" spans="1:16">
      <c r="A121" s="49"/>
      <c r="B121" s="49"/>
      <c r="C121" s="49"/>
      <c r="D121" s="49"/>
      <c r="E121" s="49"/>
      <c r="F121" s="49"/>
      <c r="G121" s="49"/>
      <c r="H121" s="49"/>
      <c r="I121" s="49"/>
      <c r="J121" s="49"/>
      <c r="K121" s="49"/>
      <c r="L121" s="49"/>
      <c r="M121" s="49"/>
      <c r="N121" s="49"/>
      <c r="O121" s="49"/>
      <c r="P121" s="49"/>
    </row>
    <row r="122" spans="1:16">
      <c r="A122" s="49"/>
      <c r="B122" s="49"/>
      <c r="C122" s="49"/>
      <c r="D122" s="49"/>
      <c r="E122" s="49"/>
      <c r="F122" s="49"/>
      <c r="G122" s="49"/>
      <c r="H122" s="49"/>
      <c r="I122" s="49"/>
      <c r="J122" s="49"/>
      <c r="K122" s="49"/>
      <c r="L122" s="49"/>
      <c r="M122" s="49"/>
      <c r="N122" s="49"/>
      <c r="O122" s="49"/>
      <c r="P122" s="49"/>
    </row>
    <row r="123" spans="1:16">
      <c r="A123" s="49"/>
      <c r="B123" s="49"/>
      <c r="C123" s="49"/>
      <c r="D123" s="49"/>
      <c r="E123" s="49"/>
      <c r="F123" s="49"/>
      <c r="G123" s="49"/>
      <c r="H123" s="49"/>
      <c r="I123" s="49"/>
      <c r="J123" s="49"/>
      <c r="K123" s="49"/>
      <c r="L123" s="49"/>
      <c r="M123" s="49"/>
      <c r="N123" s="49"/>
      <c r="O123" s="49"/>
      <c r="P123" s="49"/>
    </row>
    <row r="124" spans="1:16">
      <c r="A124" s="49"/>
      <c r="B124" s="49"/>
      <c r="C124" s="49"/>
      <c r="D124" s="49"/>
      <c r="E124" s="49"/>
      <c r="F124" s="108"/>
      <c r="G124" s="49"/>
      <c r="H124" s="49"/>
      <c r="I124" s="49"/>
      <c r="J124" s="49"/>
      <c r="K124" s="49"/>
      <c r="L124" s="49"/>
      <c r="M124" s="49"/>
      <c r="N124" s="49"/>
      <c r="O124" s="49"/>
      <c r="P124" s="49"/>
    </row>
    <row r="125" spans="1:16" s="46" customFormat="1">
      <c r="A125" s="49"/>
      <c r="B125" s="49"/>
      <c r="C125" s="49"/>
      <c r="D125" s="49"/>
      <c r="E125" s="49"/>
      <c r="F125" s="49"/>
      <c r="G125" s="49"/>
      <c r="H125" s="49"/>
      <c r="I125" s="49"/>
      <c r="J125" s="49"/>
      <c r="K125" s="49"/>
      <c r="L125" s="49"/>
      <c r="M125" s="49"/>
      <c r="N125" s="49"/>
      <c r="O125" s="49"/>
      <c r="P125" s="49"/>
    </row>
    <row r="126" spans="1:16" s="46" customFormat="1">
      <c r="A126" s="49"/>
      <c r="B126" s="49"/>
      <c r="C126" s="49"/>
      <c r="D126" s="49"/>
      <c r="E126" s="49"/>
      <c r="F126" s="49"/>
      <c r="G126" s="108"/>
      <c r="H126" s="49"/>
      <c r="I126" s="49"/>
      <c r="J126" s="49"/>
      <c r="K126" s="49"/>
      <c r="L126" s="49"/>
      <c r="M126" s="49"/>
      <c r="N126" s="49"/>
      <c r="O126" s="49"/>
      <c r="P126" s="49"/>
    </row>
    <row r="127" spans="1:16" s="46" customFormat="1">
      <c r="A127" s="49"/>
      <c r="B127" s="49"/>
      <c r="C127" s="49"/>
      <c r="D127" s="49"/>
      <c r="E127" s="49"/>
      <c r="F127" s="49"/>
      <c r="G127" s="49"/>
      <c r="H127" s="49"/>
      <c r="I127" s="49"/>
      <c r="J127" s="49"/>
      <c r="K127" s="49"/>
      <c r="L127" s="49"/>
      <c r="M127" s="49"/>
      <c r="N127" s="49"/>
      <c r="O127" s="49"/>
      <c r="P127" s="49"/>
    </row>
    <row r="128" spans="1:16" s="46" customFormat="1">
      <c r="A128" s="49"/>
      <c r="B128" s="49"/>
      <c r="C128" s="49"/>
      <c r="D128" s="49"/>
      <c r="E128" s="49"/>
      <c r="F128" s="49"/>
      <c r="G128" s="49"/>
      <c r="H128" s="49"/>
      <c r="I128" s="49"/>
      <c r="J128" s="49"/>
      <c r="K128" s="49"/>
      <c r="L128" s="49"/>
      <c r="M128" s="49"/>
      <c r="N128" s="49"/>
      <c r="O128" s="49"/>
      <c r="P128" s="49"/>
    </row>
    <row r="129" spans="1:16" s="46" customFormat="1">
      <c r="A129" s="49"/>
      <c r="B129" s="49"/>
      <c r="C129" s="49"/>
      <c r="D129" s="49"/>
      <c r="E129" s="49"/>
      <c r="F129" s="49"/>
      <c r="G129" s="49"/>
      <c r="H129" s="49"/>
      <c r="I129" s="49"/>
      <c r="J129" s="49"/>
      <c r="K129" s="49"/>
      <c r="L129" s="49"/>
      <c r="M129" s="49"/>
      <c r="N129" s="49"/>
      <c r="O129" s="49"/>
      <c r="P129" s="49"/>
    </row>
    <row r="130" spans="1:16" s="46" customFormat="1">
      <c r="A130" s="49"/>
      <c r="B130" s="49"/>
      <c r="C130" s="49"/>
      <c r="D130" s="49"/>
      <c r="E130" s="49"/>
      <c r="F130" s="49"/>
      <c r="G130" s="49"/>
      <c r="H130" s="49"/>
      <c r="I130" s="49"/>
      <c r="J130" s="49"/>
      <c r="K130" s="49"/>
      <c r="L130" s="49"/>
      <c r="M130" s="49"/>
      <c r="N130" s="49"/>
      <c r="O130" s="49"/>
      <c r="P130" s="49"/>
    </row>
    <row r="131" spans="1:16" s="46" customFormat="1">
      <c r="A131" s="49"/>
      <c r="B131" s="49"/>
      <c r="C131" s="49"/>
      <c r="D131" s="49"/>
      <c r="E131" s="49"/>
      <c r="F131" s="49"/>
      <c r="G131" s="49"/>
      <c r="H131" s="49"/>
      <c r="I131" s="49"/>
      <c r="J131" s="49"/>
      <c r="K131" s="49"/>
      <c r="L131" s="49"/>
      <c r="M131" s="49"/>
      <c r="N131" s="49"/>
      <c r="O131" s="49"/>
      <c r="P131" s="49"/>
    </row>
    <row r="132" spans="1:16" s="46" customFormat="1">
      <c r="A132" s="49"/>
      <c r="B132" s="49"/>
      <c r="C132" s="49"/>
      <c r="D132" s="49"/>
      <c r="E132" s="49"/>
      <c r="F132" s="49"/>
      <c r="G132" s="49"/>
      <c r="H132" s="49"/>
      <c r="I132" s="49"/>
      <c r="J132" s="49"/>
      <c r="K132" s="49"/>
      <c r="L132" s="49"/>
      <c r="M132" s="49"/>
      <c r="N132" s="49"/>
      <c r="O132" s="49"/>
      <c r="P132" s="49"/>
    </row>
    <row r="133" spans="1:16" s="46" customFormat="1">
      <c r="A133" s="49"/>
      <c r="B133" s="49"/>
      <c r="C133" s="49"/>
      <c r="D133" s="49"/>
      <c r="E133" s="49"/>
      <c r="F133" s="49"/>
      <c r="G133" s="49"/>
      <c r="H133" s="49"/>
      <c r="I133" s="49"/>
      <c r="J133" s="49"/>
      <c r="K133" s="49"/>
      <c r="L133" s="49"/>
      <c r="M133" s="49"/>
      <c r="N133" s="49"/>
      <c r="O133" s="49"/>
      <c r="P133" s="49"/>
    </row>
    <row r="134" spans="1:16" s="46" customFormat="1">
      <c r="A134" s="49"/>
      <c r="B134" s="49"/>
      <c r="C134" s="49"/>
      <c r="D134" s="49"/>
      <c r="E134" s="49"/>
      <c r="F134" s="49"/>
      <c r="G134" s="49"/>
      <c r="H134" s="49"/>
      <c r="I134" s="49"/>
      <c r="J134" s="49"/>
      <c r="K134" s="49"/>
      <c r="L134" s="49"/>
      <c r="M134" s="49"/>
      <c r="N134" s="49"/>
      <c r="O134" s="49"/>
      <c r="P134" s="49"/>
    </row>
    <row r="135" spans="1:16" s="46" customFormat="1">
      <c r="A135" s="49"/>
      <c r="B135" s="49"/>
      <c r="C135" s="49"/>
      <c r="D135" s="49"/>
      <c r="E135" s="49"/>
      <c r="F135" s="49"/>
      <c r="G135" s="49"/>
      <c r="H135" s="49"/>
      <c r="I135" s="49"/>
      <c r="J135" s="49"/>
      <c r="K135" s="49"/>
      <c r="L135" s="49"/>
      <c r="M135" s="49"/>
      <c r="N135" s="49"/>
      <c r="O135" s="49"/>
      <c r="P135" s="49"/>
    </row>
    <row r="136" spans="1:16" s="46" customFormat="1"/>
    <row r="137" spans="1:16" s="46" customFormat="1"/>
    <row r="138" spans="1:16" s="46" customFormat="1"/>
    <row r="139" spans="1:16" s="46" customFormat="1"/>
    <row r="140" spans="1:16" s="46" customFormat="1"/>
    <row r="141" spans="1:16" s="46" customFormat="1"/>
    <row r="142" spans="1:16" s="46" customFormat="1"/>
    <row r="143" spans="1:16" s="46" customFormat="1"/>
    <row r="144" spans="1:16" s="46" customFormat="1"/>
    <row r="145" s="46" customFormat="1"/>
    <row r="146" s="46" customFormat="1"/>
    <row r="147" s="46" customFormat="1"/>
    <row r="148" s="46" customFormat="1"/>
    <row r="149" s="46" customFormat="1"/>
    <row r="150" s="46" customFormat="1"/>
    <row r="151" s="46" customFormat="1"/>
    <row r="152" s="46" customFormat="1"/>
    <row r="153" s="46" customFormat="1"/>
    <row r="154" s="46" customFormat="1"/>
    <row r="155" s="46" customFormat="1"/>
    <row r="156" s="46" customFormat="1"/>
    <row r="157" s="46" customFormat="1"/>
    <row r="158" s="46" customFormat="1"/>
    <row r="159" s="46" customFormat="1"/>
    <row r="160" s="46" customFormat="1"/>
    <row r="161" s="46" customFormat="1"/>
    <row r="162" s="46" customFormat="1"/>
    <row r="163" s="46" customFormat="1"/>
    <row r="164" s="46" customFormat="1"/>
    <row r="165" s="46" customFormat="1"/>
    <row r="166" s="46" customFormat="1"/>
    <row r="167" s="46" customFormat="1"/>
    <row r="168" s="46" customFormat="1"/>
    <row r="169" s="46" customFormat="1"/>
    <row r="170" s="46" customFormat="1"/>
    <row r="171" s="46" customFormat="1"/>
    <row r="172" s="46" customFormat="1"/>
    <row r="173" s="46" customFormat="1"/>
    <row r="174" s="46" customFormat="1"/>
    <row r="175" s="46" customFormat="1"/>
    <row r="176" s="46" customFormat="1"/>
    <row r="177" s="46" customFormat="1"/>
    <row r="178" s="46" customFormat="1"/>
    <row r="179" s="46" customFormat="1"/>
    <row r="180" s="46" customFormat="1"/>
    <row r="181" s="46" customFormat="1"/>
    <row r="182" s="46" customFormat="1"/>
    <row r="183" s="46" customFormat="1"/>
    <row r="184" s="46" customFormat="1"/>
    <row r="185" s="46" customFormat="1"/>
    <row r="186" s="46" customFormat="1"/>
    <row r="187" s="46" customFormat="1"/>
    <row r="188" s="46" customFormat="1"/>
    <row r="189" s="46" customFormat="1"/>
    <row r="190" s="46" customFormat="1"/>
    <row r="191" s="46" customFormat="1"/>
    <row r="192" s="46" customFormat="1"/>
    <row r="193" s="46" customFormat="1"/>
    <row r="194" s="46" customFormat="1"/>
    <row r="195" s="46" customFormat="1"/>
    <row r="196" s="46" customFormat="1"/>
    <row r="197" s="46" customFormat="1"/>
    <row r="198" s="46" customFormat="1"/>
    <row r="199" s="46" customFormat="1"/>
    <row r="200" s="46" customFormat="1"/>
    <row r="201" s="46" customFormat="1"/>
    <row r="202" s="46" customFormat="1"/>
    <row r="203" s="46" customFormat="1"/>
    <row r="204" s="46" customFormat="1"/>
    <row r="205" s="46" customFormat="1"/>
    <row r="206" s="46" customFormat="1"/>
    <row r="207" s="46" customFormat="1"/>
    <row r="208" s="46" customFormat="1"/>
    <row r="209" s="46" customFormat="1"/>
    <row r="210" s="46" customFormat="1"/>
    <row r="211" s="46" customFormat="1"/>
    <row r="212" s="46" customFormat="1"/>
    <row r="213" s="46" customFormat="1"/>
    <row r="214" s="46" customFormat="1"/>
    <row r="215" s="46" customFormat="1"/>
    <row r="216" s="46" customFormat="1"/>
    <row r="217" s="46" customFormat="1"/>
    <row r="218" s="46" customFormat="1"/>
    <row r="219" s="46" customFormat="1"/>
    <row r="220" s="46" customFormat="1"/>
    <row r="221" s="46" customFormat="1"/>
    <row r="222" s="46" customFormat="1"/>
    <row r="223" s="46" customFormat="1"/>
    <row r="224" s="46" customFormat="1"/>
    <row r="225" s="46" customFormat="1"/>
    <row r="226" s="46" customFormat="1"/>
    <row r="227" s="46" customFormat="1"/>
    <row r="228" s="46" customFormat="1"/>
    <row r="229" s="46" customFormat="1"/>
    <row r="230" s="46" customFormat="1"/>
    <row r="231" s="46" customFormat="1"/>
    <row r="232" s="46" customFormat="1"/>
    <row r="233" s="46" customFormat="1"/>
    <row r="234" s="46" customFormat="1"/>
    <row r="235" s="46" customFormat="1"/>
    <row r="236" s="46" customFormat="1"/>
    <row r="237" s="46" customFormat="1"/>
    <row r="238" s="46" customFormat="1"/>
    <row r="239" s="46" customFormat="1"/>
    <row r="240" s="46" customFormat="1"/>
    <row r="241" s="46" customFormat="1"/>
    <row r="242" s="46" customFormat="1"/>
    <row r="243" s="46" customFormat="1"/>
    <row r="244" s="46" customFormat="1"/>
    <row r="245" s="46" customFormat="1"/>
    <row r="246" s="46" customFormat="1"/>
    <row r="247" s="46" customFormat="1"/>
    <row r="248" s="46" customFormat="1"/>
    <row r="249" s="46" customFormat="1"/>
    <row r="250" s="46" customFormat="1"/>
    <row r="251" s="46" customFormat="1"/>
    <row r="252" s="46" customFormat="1"/>
    <row r="253" s="46" customFormat="1"/>
    <row r="254" s="46" customFormat="1"/>
    <row r="255" s="46" customFormat="1"/>
    <row r="256" s="46" customFormat="1"/>
    <row r="257" s="46" customFormat="1"/>
    <row r="258" s="46" customFormat="1"/>
    <row r="259" s="46" customFormat="1"/>
    <row r="260" s="46" customFormat="1"/>
    <row r="261" s="46" customFormat="1"/>
    <row r="262" s="46" customFormat="1"/>
    <row r="263" s="46" customFormat="1"/>
    <row r="264" s="46" customFormat="1"/>
    <row r="265" s="46" customFormat="1"/>
    <row r="266" s="46" customFormat="1"/>
    <row r="267" s="46" customFormat="1"/>
    <row r="268" s="46" customFormat="1"/>
    <row r="269" s="46" customFormat="1"/>
    <row r="270" s="46" customFormat="1"/>
    <row r="271" s="46" customFormat="1"/>
    <row r="272" s="46" customFormat="1"/>
    <row r="273" s="46" customFormat="1"/>
    <row r="274" s="46" customFormat="1"/>
    <row r="275" s="46" customFormat="1"/>
    <row r="276" s="46" customFormat="1"/>
    <row r="277" s="46" customFormat="1"/>
    <row r="278" s="46" customFormat="1"/>
    <row r="279" s="46" customFormat="1"/>
    <row r="280" s="46" customFormat="1"/>
    <row r="281" s="46" customFormat="1"/>
    <row r="282" s="46" customFormat="1"/>
    <row r="283" s="46" customFormat="1"/>
    <row r="284" s="46" customFormat="1"/>
    <row r="285" s="46" customFormat="1"/>
    <row r="286" s="46" customFormat="1"/>
    <row r="287" s="46" customFormat="1"/>
    <row r="288" s="46" customFormat="1"/>
    <row r="289" s="46" customFormat="1"/>
    <row r="290" s="46" customFormat="1"/>
    <row r="291" s="46" customFormat="1"/>
    <row r="292" s="46" customFormat="1"/>
    <row r="293" s="46" customFormat="1"/>
    <row r="294" s="46" customFormat="1"/>
    <row r="295" s="46" customFormat="1"/>
    <row r="296" s="46" customFormat="1"/>
    <row r="297" s="46" customFormat="1"/>
    <row r="298" s="46" customFormat="1"/>
    <row r="299" s="46" customFormat="1"/>
    <row r="300" s="46" customFormat="1"/>
    <row r="301" s="46" customFormat="1"/>
    <row r="302" s="46" customFormat="1"/>
    <row r="303" s="46" customFormat="1"/>
    <row r="304" s="46" customFormat="1"/>
    <row r="305" s="46" customFormat="1"/>
    <row r="306" s="46" customFormat="1"/>
    <row r="307" s="46" customFormat="1"/>
    <row r="308" s="46" customFormat="1"/>
    <row r="309" s="46" customFormat="1"/>
    <row r="310" s="46" customFormat="1"/>
    <row r="311" s="46" customFormat="1"/>
    <row r="312" s="46" customFormat="1"/>
    <row r="313" s="46" customFormat="1"/>
    <row r="314" s="46" customFormat="1"/>
    <row r="315" s="46" customFormat="1"/>
    <row r="316" s="46" customFormat="1"/>
    <row r="317" s="46" customFormat="1"/>
    <row r="318" s="46" customFormat="1"/>
    <row r="319" s="46" customFormat="1"/>
    <row r="320" s="46" customFormat="1"/>
    <row r="321" s="46" customFormat="1"/>
    <row r="322" s="46" customFormat="1"/>
    <row r="323" s="46" customFormat="1"/>
    <row r="324" s="46" customFormat="1"/>
    <row r="325" s="46" customFormat="1"/>
    <row r="326" s="46" customFormat="1"/>
    <row r="327" s="46" customFormat="1"/>
    <row r="328" s="46" customFormat="1"/>
    <row r="329" s="46" customFormat="1"/>
    <row r="330" s="46" customFormat="1"/>
    <row r="331" s="46" customFormat="1"/>
    <row r="332" s="46" customFormat="1"/>
    <row r="333" s="46" customFormat="1"/>
    <row r="334" s="46" customFormat="1"/>
    <row r="335" s="46" customFormat="1"/>
    <row r="336" s="46" customFormat="1"/>
    <row r="337" s="46" customFormat="1"/>
    <row r="338" s="46" customFormat="1"/>
    <row r="339" s="46" customFormat="1"/>
    <row r="340" s="46" customFormat="1"/>
    <row r="341" s="46" customFormat="1"/>
    <row r="342" s="46" customFormat="1"/>
    <row r="343" s="46" customFormat="1"/>
    <row r="344" s="46" customFormat="1"/>
    <row r="345" s="46" customFormat="1"/>
    <row r="346" s="46" customFormat="1"/>
    <row r="347" s="46" customFormat="1"/>
    <row r="348" s="46" customFormat="1"/>
    <row r="349" s="46" customFormat="1"/>
    <row r="350" s="46" customFormat="1"/>
    <row r="351" s="46" customFormat="1"/>
    <row r="352" s="46" customFormat="1"/>
    <row r="353" s="46" customFormat="1"/>
    <row r="354" s="46" customFormat="1"/>
    <row r="355" s="46" customFormat="1"/>
    <row r="356" s="46" customFormat="1"/>
    <row r="357" s="46" customFormat="1"/>
    <row r="358" s="46" customFormat="1"/>
    <row r="359" s="46" customFormat="1"/>
    <row r="360" s="46" customFormat="1"/>
    <row r="361" s="46" customFormat="1"/>
    <row r="362" s="46" customFormat="1"/>
    <row r="363" s="46" customFormat="1"/>
    <row r="364" s="46" customFormat="1"/>
    <row r="365" s="46" customFormat="1"/>
    <row r="366" s="46" customFormat="1"/>
    <row r="367" s="46" customFormat="1"/>
    <row r="368" s="46" customFormat="1"/>
    <row r="369" s="46" customFormat="1"/>
    <row r="370" s="46" customFormat="1"/>
    <row r="371" s="46" customFormat="1"/>
    <row r="372" s="46" customFormat="1"/>
    <row r="373" s="46" customFormat="1"/>
    <row r="374" s="46" customFormat="1"/>
    <row r="375" s="46" customFormat="1"/>
    <row r="376" s="46" customFormat="1"/>
    <row r="377" s="46" customFormat="1"/>
    <row r="378" s="46" customFormat="1"/>
    <row r="379" s="46" customFormat="1"/>
    <row r="380" s="46" customFormat="1"/>
    <row r="381" s="46" customFormat="1"/>
    <row r="382" s="46" customFormat="1"/>
    <row r="383" s="46" customFormat="1"/>
    <row r="384" s="46" customFormat="1"/>
    <row r="385" s="46" customFormat="1"/>
    <row r="386" s="46" customFormat="1"/>
    <row r="387" s="46" customFormat="1"/>
    <row r="388" s="46" customFormat="1"/>
    <row r="389" s="46" customFormat="1"/>
    <row r="390" s="46" customFormat="1"/>
    <row r="391" s="46" customFormat="1"/>
    <row r="392" s="46" customFormat="1"/>
    <row r="393" s="46" customFormat="1"/>
    <row r="394" s="46" customFormat="1"/>
    <row r="395" s="46" customFormat="1"/>
    <row r="396" s="46" customFormat="1"/>
    <row r="397" s="46" customFormat="1"/>
    <row r="398" s="46" customFormat="1"/>
    <row r="399" s="46" customFormat="1"/>
    <row r="400" s="46" customFormat="1"/>
    <row r="401" s="46" customFormat="1"/>
    <row r="402" s="46" customFormat="1"/>
    <row r="403" s="46" customFormat="1"/>
    <row r="404" s="46" customFormat="1"/>
    <row r="405" s="46" customFormat="1"/>
    <row r="406" s="46" customFormat="1"/>
    <row r="407" s="46" customFormat="1"/>
    <row r="408" s="46" customFormat="1"/>
    <row r="409" s="46" customFormat="1"/>
    <row r="410" s="46" customFormat="1"/>
    <row r="411" s="46" customFormat="1"/>
    <row r="412" s="46" customFormat="1"/>
    <row r="413" s="46" customFormat="1"/>
    <row r="414" s="46" customFormat="1"/>
    <row r="415" s="46" customFormat="1"/>
    <row r="416" s="46" customFormat="1"/>
    <row r="417" s="46" customFormat="1"/>
    <row r="418" s="46" customFormat="1"/>
    <row r="419" s="46" customFormat="1"/>
    <row r="420" s="46" customFormat="1"/>
    <row r="421" s="46" customFormat="1"/>
    <row r="422" s="46" customFormat="1"/>
    <row r="423" s="46" customFormat="1"/>
    <row r="424" s="46" customFormat="1"/>
    <row r="425" s="46" customFormat="1"/>
    <row r="426" s="46" customFormat="1"/>
    <row r="427" s="46" customFormat="1"/>
    <row r="428" s="46" customFormat="1"/>
    <row r="429" s="46" customFormat="1"/>
    <row r="430" s="46" customFormat="1"/>
    <row r="431" s="46" customFormat="1"/>
    <row r="432" s="46" customFormat="1"/>
    <row r="433" s="46" customFormat="1"/>
    <row r="434" s="46" customFormat="1"/>
    <row r="435" s="46" customFormat="1"/>
    <row r="436" s="46" customFormat="1"/>
    <row r="437" s="46" customFormat="1"/>
    <row r="438" s="46" customFormat="1"/>
    <row r="439" s="46" customFormat="1"/>
    <row r="440" s="46" customFormat="1"/>
    <row r="441" s="46" customFormat="1"/>
    <row r="442" s="46" customFormat="1"/>
    <row r="443" s="46" customFormat="1"/>
    <row r="444" s="46" customFormat="1"/>
    <row r="445" s="46" customFormat="1"/>
    <row r="446" s="46" customFormat="1"/>
    <row r="447" s="46" customFormat="1"/>
    <row r="448" s="46" customFormat="1"/>
    <row r="449" s="46" customFormat="1"/>
    <row r="450" s="46" customFormat="1"/>
    <row r="451" s="46" customFormat="1"/>
    <row r="452" s="46" customFormat="1"/>
    <row r="453" s="46" customFormat="1"/>
    <row r="454" s="46" customFormat="1"/>
    <row r="455" s="46" customFormat="1"/>
    <row r="456" s="46" customFormat="1"/>
    <row r="457" s="46" customFormat="1"/>
    <row r="458" s="46" customFormat="1"/>
    <row r="459" s="46" customFormat="1"/>
    <row r="460" s="46" customFormat="1"/>
    <row r="461" s="46" customFormat="1"/>
    <row r="462" s="46" customFormat="1"/>
    <row r="463" s="46" customFormat="1"/>
    <row r="464" s="46" customFormat="1"/>
    <row r="465" s="46" customFormat="1"/>
    <row r="466" s="46" customFormat="1"/>
    <row r="467" s="46" customFormat="1"/>
    <row r="468" s="46" customFormat="1"/>
    <row r="469" s="46" customFormat="1"/>
    <row r="470" s="46" customFormat="1"/>
    <row r="471" s="46" customFormat="1"/>
    <row r="472" s="46" customFormat="1"/>
    <row r="473" s="46" customFormat="1"/>
    <row r="474" s="46" customFormat="1"/>
    <row r="475" s="46" customFormat="1"/>
    <row r="476" s="46" customFormat="1"/>
    <row r="477" s="46" customFormat="1"/>
    <row r="478" s="46" customFormat="1"/>
    <row r="479" s="46" customFormat="1"/>
    <row r="480" s="46" customFormat="1"/>
    <row r="481" s="46" customFormat="1"/>
    <row r="482" s="46" customFormat="1"/>
    <row r="483" s="46" customFormat="1"/>
    <row r="484" s="46" customFormat="1"/>
    <row r="485" s="46" customFormat="1"/>
    <row r="486" s="46" customFormat="1"/>
    <row r="487" s="46" customFormat="1"/>
    <row r="488" s="46" customFormat="1"/>
    <row r="489" s="46" customFormat="1"/>
    <row r="490" s="46" customFormat="1"/>
    <row r="491" s="46" customFormat="1"/>
    <row r="492" s="46" customFormat="1"/>
    <row r="493" s="46" customFormat="1"/>
    <row r="494" s="46" customFormat="1"/>
    <row r="495" s="46" customFormat="1"/>
    <row r="496" s="46" customFormat="1"/>
    <row r="497" s="46" customFormat="1"/>
    <row r="498" s="46" customFormat="1"/>
    <row r="499" s="46" customFormat="1"/>
    <row r="500" s="46" customFormat="1"/>
    <row r="501" s="46" customFormat="1"/>
    <row r="502" s="46" customFormat="1"/>
    <row r="503" s="46" customFormat="1"/>
    <row r="504" s="46" customFormat="1"/>
    <row r="505" s="46" customFormat="1"/>
    <row r="506" s="46" customFormat="1"/>
    <row r="507" s="46" customFormat="1"/>
    <row r="508" s="46" customFormat="1"/>
    <row r="509" s="46" customFormat="1"/>
    <row r="510" s="46" customFormat="1"/>
    <row r="511" s="46" customFormat="1"/>
    <row r="512" s="46" customFormat="1"/>
    <row r="513" s="46" customFormat="1"/>
    <row r="514" s="46" customFormat="1"/>
    <row r="515" s="46" customFormat="1"/>
    <row r="516" s="46" customFormat="1"/>
    <row r="517" s="46" customFormat="1"/>
    <row r="518" s="46" customFormat="1"/>
    <row r="519" s="46" customFormat="1"/>
    <row r="520" s="46" customFormat="1"/>
    <row r="521" s="46" customFormat="1"/>
    <row r="522" s="46" customFormat="1"/>
    <row r="523" s="46" customFormat="1"/>
    <row r="524" s="46" customFormat="1"/>
    <row r="525" s="46" customFormat="1"/>
    <row r="526" s="46" customFormat="1"/>
    <row r="527" s="46" customFormat="1"/>
    <row r="528" s="46" customFormat="1"/>
    <row r="529" s="46" customFormat="1"/>
    <row r="530" s="46" customFormat="1"/>
    <row r="531" s="46" customFormat="1"/>
    <row r="532" s="46" customFormat="1"/>
    <row r="533" s="46" customFormat="1"/>
    <row r="534" s="46" customFormat="1"/>
    <row r="535" s="46" customFormat="1"/>
    <row r="536" s="46" customFormat="1"/>
    <row r="537" s="46" customFormat="1"/>
    <row r="538" s="46" customFormat="1"/>
    <row r="539" s="46" customFormat="1"/>
    <row r="540" s="46" customFormat="1"/>
    <row r="541" s="46" customFormat="1"/>
    <row r="542" s="46" customFormat="1"/>
    <row r="543" s="46" customFormat="1"/>
    <row r="544" s="46" customFormat="1"/>
    <row r="545" s="46" customFormat="1"/>
    <row r="546" s="46" customFormat="1"/>
    <row r="547" s="46" customFormat="1"/>
    <row r="548" s="46" customFormat="1"/>
    <row r="549" s="46" customFormat="1"/>
    <row r="550" s="46" customFormat="1"/>
    <row r="551" s="46" customFormat="1"/>
    <row r="552" s="46" customFormat="1"/>
    <row r="553" s="46" customFormat="1"/>
    <row r="554" s="46" customFormat="1"/>
    <row r="555" s="46" customFormat="1"/>
    <row r="556" s="46" customFormat="1"/>
    <row r="557" s="46" customFormat="1"/>
    <row r="558" s="46" customFormat="1"/>
    <row r="559" s="46" customFormat="1"/>
    <row r="560" s="46" customFormat="1"/>
    <row r="561" s="46" customFormat="1"/>
    <row r="562" s="46" customFormat="1"/>
    <row r="563" s="46" customFormat="1"/>
    <row r="564" s="46" customFormat="1"/>
    <row r="565" s="46" customFormat="1"/>
    <row r="566" s="46" customFormat="1"/>
    <row r="567" s="46" customFormat="1"/>
    <row r="568" s="46" customFormat="1"/>
    <row r="569" s="46" customFormat="1"/>
    <row r="570" s="46" customFormat="1"/>
    <row r="571" s="46" customFormat="1"/>
    <row r="572" s="46" customFormat="1"/>
    <row r="573" s="46" customFormat="1"/>
    <row r="574" s="46" customFormat="1"/>
    <row r="575" s="46" customFormat="1"/>
    <row r="576" s="46" customFormat="1"/>
    <row r="577" s="46" customFormat="1"/>
    <row r="578" s="46" customFormat="1"/>
    <row r="579" s="46" customFormat="1"/>
    <row r="580" s="46" customFormat="1"/>
    <row r="581" s="46" customFormat="1"/>
    <row r="582" s="46" customFormat="1"/>
    <row r="583" s="46" customFormat="1"/>
    <row r="584" s="46" customFormat="1"/>
    <row r="585" s="46" customFormat="1"/>
    <row r="586" s="46" customFormat="1"/>
    <row r="587" s="46" customFormat="1"/>
    <row r="588" s="46" customFormat="1"/>
    <row r="589" s="46" customFormat="1"/>
    <row r="590" s="46" customFormat="1"/>
    <row r="591" s="46" customFormat="1"/>
    <row r="592" s="46" customFormat="1"/>
    <row r="593" s="46" customFormat="1"/>
    <row r="594" s="46" customFormat="1"/>
    <row r="595" s="46" customFormat="1"/>
    <row r="596" s="46" customFormat="1"/>
    <row r="597" s="46" customFormat="1"/>
    <row r="598" s="46" customFormat="1"/>
    <row r="599" s="46" customFormat="1"/>
    <row r="600" s="46" customFormat="1"/>
    <row r="601" s="46" customFormat="1"/>
    <row r="602" s="46" customFormat="1"/>
    <row r="603" s="46" customFormat="1"/>
    <row r="604" s="46" customFormat="1"/>
    <row r="605" s="46" customFormat="1"/>
    <row r="606" s="46" customFormat="1"/>
    <row r="607" s="46" customFormat="1"/>
    <row r="608" s="46" customFormat="1"/>
    <row r="609" s="46" customFormat="1"/>
    <row r="610" s="46" customFormat="1"/>
    <row r="611" s="46" customFormat="1"/>
    <row r="612" s="46" customFormat="1"/>
    <row r="613" s="46" customFormat="1"/>
    <row r="614" s="46" customFormat="1"/>
    <row r="615" s="46" customFormat="1"/>
    <row r="616" s="46" customFormat="1"/>
    <row r="617" s="46" customFormat="1"/>
    <row r="618" s="46" customFormat="1"/>
    <row r="619" s="46" customFormat="1"/>
    <row r="620" s="46" customFormat="1"/>
    <row r="621" s="46" customFormat="1"/>
    <row r="622" s="46" customFormat="1"/>
    <row r="623" s="46" customFormat="1"/>
    <row r="624" s="46" customFormat="1"/>
    <row r="625" s="46" customFormat="1"/>
    <row r="626" s="46" customFormat="1"/>
    <row r="627" s="46" customFormat="1"/>
    <row r="628" s="46" customFormat="1"/>
    <row r="629" s="46" customFormat="1"/>
    <row r="630" s="46" customFormat="1"/>
    <row r="631" s="46" customFormat="1"/>
    <row r="632" s="46" customFormat="1"/>
    <row r="633" s="46" customFormat="1"/>
    <row r="634" s="46" customFormat="1"/>
    <row r="635" s="46" customFormat="1"/>
    <row r="636" s="46" customFormat="1"/>
    <row r="637" s="46" customFormat="1"/>
    <row r="638" s="46" customFormat="1"/>
    <row r="639" s="46" customFormat="1"/>
    <row r="640" s="46" customFormat="1"/>
    <row r="641" s="46" customFormat="1"/>
    <row r="642" s="46" customFormat="1"/>
    <row r="643" s="46" customFormat="1"/>
    <row r="644" s="46" customFormat="1"/>
    <row r="645" s="46" customFormat="1"/>
    <row r="646" s="46" customFormat="1"/>
    <row r="647" s="46" customFormat="1"/>
    <row r="648" s="46" customFormat="1"/>
    <row r="649" s="46" customFormat="1"/>
    <row r="650" s="46" customFormat="1"/>
    <row r="651" s="46" customFormat="1"/>
    <row r="652" s="46" customFormat="1"/>
    <row r="653" s="46" customFormat="1"/>
    <row r="654" s="46" customFormat="1"/>
    <row r="655" s="46" customFormat="1"/>
    <row r="656" s="46" customFormat="1"/>
    <row r="657" s="46" customFormat="1"/>
    <row r="658" s="46" customFormat="1"/>
    <row r="659" s="46" customFormat="1"/>
    <row r="660" s="46" customFormat="1"/>
    <row r="661" s="46" customFormat="1"/>
    <row r="662" s="46" customFormat="1"/>
    <row r="663" s="46" customFormat="1"/>
    <row r="664" s="46" customFormat="1"/>
    <row r="665" s="46" customFormat="1"/>
    <row r="666" s="46" customFormat="1"/>
    <row r="667" s="46" customFormat="1"/>
    <row r="668" s="46" customFormat="1"/>
    <row r="669" s="46" customFormat="1"/>
    <row r="670" s="46" customFormat="1"/>
    <row r="671" s="46" customFormat="1"/>
    <row r="672" s="46" customFormat="1"/>
    <row r="673" s="46" customFormat="1"/>
    <row r="674" s="46" customFormat="1"/>
    <row r="675" s="46" customFormat="1"/>
    <row r="676" s="46" customFormat="1"/>
    <row r="677" s="46" customFormat="1"/>
    <row r="678" s="46" customFormat="1"/>
    <row r="679" s="46" customFormat="1"/>
    <row r="680" s="46" customFormat="1"/>
    <row r="681" s="46" customFormat="1"/>
    <row r="682" s="46" customFormat="1"/>
    <row r="683" s="46" customFormat="1"/>
    <row r="684" s="46" customFormat="1"/>
    <row r="685" s="46" customFormat="1"/>
    <row r="686" s="46" customFormat="1"/>
    <row r="687" s="46" customFormat="1"/>
    <row r="688" s="46" customFormat="1"/>
    <row r="689" s="46" customFormat="1"/>
    <row r="690" s="46" customFormat="1"/>
    <row r="691" s="46" customFormat="1"/>
    <row r="692" s="46" customFormat="1"/>
    <row r="693" s="46" customFormat="1"/>
    <row r="694" s="46" customFormat="1"/>
    <row r="695" s="46" customFormat="1"/>
    <row r="696" s="46" customFormat="1"/>
    <row r="697" s="46" customFormat="1"/>
    <row r="698" s="46" customFormat="1"/>
    <row r="699" s="46" customFormat="1"/>
    <row r="700" s="46" customFormat="1"/>
    <row r="701" s="46" customFormat="1"/>
    <row r="702" s="46" customFormat="1"/>
    <row r="703" s="46" customFormat="1"/>
    <row r="704" s="46" customFormat="1"/>
    <row r="705" s="46" customFormat="1"/>
    <row r="706" s="46" customFormat="1"/>
    <row r="707" s="46" customFormat="1"/>
    <row r="708" s="46" customFormat="1"/>
    <row r="709" s="46" customFormat="1"/>
    <row r="710" s="46" customFormat="1"/>
    <row r="711" s="46" customFormat="1"/>
    <row r="712" s="46" customFormat="1"/>
    <row r="713" s="46" customFormat="1"/>
    <row r="714" s="46" customFormat="1"/>
    <row r="715" s="46" customFormat="1"/>
    <row r="716" s="46" customFormat="1"/>
    <row r="717" s="46" customFormat="1"/>
    <row r="718" s="46" customFormat="1"/>
    <row r="719" s="46" customFormat="1"/>
    <row r="720" s="46" customFormat="1"/>
    <row r="721" s="46" customFormat="1"/>
    <row r="722" s="46" customFormat="1"/>
    <row r="723" s="46" customFormat="1"/>
    <row r="724" s="46" customFormat="1"/>
    <row r="725" s="46" customFormat="1"/>
    <row r="726" s="46" customFormat="1"/>
    <row r="727" s="46" customFormat="1"/>
    <row r="728" s="46" customFormat="1"/>
    <row r="729" s="46" customFormat="1"/>
    <row r="730" s="46" customFormat="1"/>
    <row r="731" s="46" customFormat="1"/>
    <row r="732" s="46" customFormat="1"/>
    <row r="733" s="46" customFormat="1"/>
    <row r="734" s="46" customFormat="1"/>
    <row r="735" s="46" customFormat="1"/>
    <row r="736" s="46" customFormat="1"/>
    <row r="737" s="46" customFormat="1"/>
    <row r="738" s="46" customFormat="1"/>
    <row r="739" s="46" customFormat="1"/>
    <row r="740" s="46" customFormat="1"/>
    <row r="741" s="46" customFormat="1"/>
    <row r="742" s="46" customFormat="1"/>
    <row r="743" s="46" customFormat="1"/>
    <row r="744" s="46" customFormat="1"/>
    <row r="745" s="46" customFormat="1"/>
    <row r="746" s="46" customFormat="1"/>
    <row r="747" s="46" customFormat="1"/>
    <row r="748" s="46" customFormat="1"/>
    <row r="749" s="46" customFormat="1"/>
    <row r="750" s="46" customFormat="1"/>
    <row r="751" s="46" customFormat="1"/>
    <row r="752" s="46" customFormat="1"/>
    <row r="753" s="46" customFormat="1"/>
    <row r="754" s="46" customFormat="1"/>
    <row r="755" s="46" customFormat="1"/>
    <row r="756" s="46" customFormat="1"/>
    <row r="757" s="46" customFormat="1"/>
    <row r="758" s="46" customFormat="1"/>
    <row r="759" s="46" customFormat="1"/>
    <row r="760" s="46" customFormat="1"/>
    <row r="761" s="46" customFormat="1"/>
    <row r="762" s="46" customFormat="1"/>
    <row r="763" s="46" customFormat="1"/>
    <row r="764" s="46" customFormat="1"/>
    <row r="765" s="46" customFormat="1"/>
    <row r="766" s="46" customFormat="1"/>
    <row r="767" s="46" customFormat="1"/>
    <row r="768" s="46" customFormat="1"/>
    <row r="769" s="46" customFormat="1"/>
    <row r="770" s="46" customFormat="1"/>
    <row r="771" s="46" customFormat="1"/>
    <row r="772" s="46" customFormat="1"/>
    <row r="773" s="46" customFormat="1"/>
    <row r="774" s="46" customFormat="1"/>
    <row r="775" s="46" customFormat="1"/>
    <row r="776" s="46" customFormat="1"/>
    <row r="777" s="46" customFormat="1"/>
    <row r="778" s="46" customFormat="1"/>
    <row r="779" s="46" customFormat="1"/>
    <row r="780" s="46" customFormat="1"/>
    <row r="781" s="46" customFormat="1"/>
    <row r="782" s="46" customFormat="1"/>
    <row r="783" s="46" customFormat="1"/>
    <row r="784" s="46" customFormat="1"/>
    <row r="785" s="46" customFormat="1"/>
    <row r="786" s="46" customFormat="1"/>
    <row r="787" s="46" customFormat="1"/>
    <row r="788" s="46" customFormat="1"/>
    <row r="789" s="46" customFormat="1"/>
    <row r="790" s="46" customFormat="1"/>
    <row r="791" s="46" customFormat="1"/>
    <row r="792" s="46" customFormat="1"/>
    <row r="793" s="46" customFormat="1"/>
    <row r="794" s="46" customFormat="1"/>
    <row r="795" s="46" customFormat="1"/>
    <row r="796" s="46" customFormat="1"/>
    <row r="797" s="46" customFormat="1"/>
    <row r="798" s="46" customFormat="1"/>
    <row r="799" s="46" customFormat="1"/>
    <row r="800" s="46" customFormat="1"/>
    <row r="801" s="46" customFormat="1"/>
    <row r="802" s="46" customFormat="1"/>
    <row r="803" s="46" customFormat="1"/>
    <row r="804" s="46" customFormat="1"/>
    <row r="805" s="46" customFormat="1"/>
    <row r="806" s="46" customFormat="1"/>
    <row r="807" s="46" customFormat="1"/>
    <row r="808" s="46" customFormat="1"/>
    <row r="809" s="46" customFormat="1"/>
    <row r="810" s="46" customFormat="1"/>
    <row r="811" s="46" customFormat="1"/>
    <row r="812" s="46" customFormat="1"/>
    <row r="813" s="46" customFormat="1"/>
    <row r="814" s="46" customFormat="1"/>
    <row r="815" s="46" customFormat="1"/>
    <row r="816" s="46" customFormat="1"/>
    <row r="817" s="46" customFormat="1"/>
    <row r="818" s="46" customFormat="1"/>
    <row r="819" s="46" customFormat="1"/>
    <row r="820" s="46" customFormat="1"/>
    <row r="821" s="46" customFormat="1"/>
    <row r="822" s="46" customFormat="1"/>
    <row r="823" s="46" customFormat="1"/>
    <row r="824" s="46" customFormat="1"/>
    <row r="825" s="46" customFormat="1"/>
    <row r="826" s="46" customFormat="1"/>
    <row r="827" s="46" customFormat="1"/>
    <row r="828" s="46" customFormat="1"/>
    <row r="829" s="46" customFormat="1"/>
    <row r="830" s="46" customFormat="1"/>
    <row r="831" s="46" customFormat="1"/>
    <row r="832" s="46" customFormat="1"/>
    <row r="833" s="46" customFormat="1"/>
    <row r="834" s="46" customFormat="1"/>
    <row r="835" s="46" customFormat="1"/>
    <row r="836" s="46" customFormat="1"/>
    <row r="837" s="46" customFormat="1"/>
    <row r="838" s="46" customFormat="1"/>
    <row r="839" s="46" customFormat="1"/>
    <row r="840" s="46" customFormat="1"/>
    <row r="841" s="46" customFormat="1"/>
    <row r="842" s="46" customFormat="1"/>
    <row r="843" s="46" customFormat="1"/>
    <row r="844" s="46" customFormat="1"/>
    <row r="845" s="46" customFormat="1"/>
    <row r="846" s="46" customFormat="1"/>
    <row r="847" s="46" customFormat="1"/>
    <row r="848" s="46" customFormat="1"/>
    <row r="849" s="46" customFormat="1"/>
    <row r="850" s="46" customFormat="1"/>
    <row r="851" s="46" customFormat="1"/>
    <row r="852" s="46" customFormat="1"/>
    <row r="853" s="46" customFormat="1"/>
    <row r="854" s="46" customFormat="1"/>
    <row r="855" s="46" customFormat="1"/>
    <row r="856" s="46" customFormat="1"/>
    <row r="857" s="46" customFormat="1"/>
    <row r="858" s="46" customFormat="1"/>
    <row r="859" s="46" customFormat="1"/>
    <row r="860" s="46" customFormat="1"/>
    <row r="861" s="46" customFormat="1"/>
    <row r="862" s="46" customFormat="1"/>
    <row r="863" s="46" customFormat="1"/>
    <row r="864" s="46" customFormat="1"/>
    <row r="865" s="46" customFormat="1"/>
    <row r="866" s="46" customFormat="1"/>
    <row r="867" s="46" customFormat="1"/>
    <row r="868" s="46" customFormat="1"/>
    <row r="869" s="46" customFormat="1"/>
    <row r="870" s="46" customFormat="1"/>
    <row r="871" s="46" customFormat="1"/>
    <row r="872" s="46" customFormat="1"/>
    <row r="873" s="46" customFormat="1"/>
    <row r="874" s="46" customFormat="1"/>
    <row r="875" s="46" customFormat="1"/>
    <row r="876" s="46" customFormat="1"/>
    <row r="877" s="46" customFormat="1"/>
    <row r="878" s="46" customFormat="1"/>
    <row r="879" s="46" customFormat="1"/>
    <row r="880" s="46" customFormat="1"/>
    <row r="881" s="46" customFormat="1"/>
    <row r="882" s="46" customFormat="1"/>
    <row r="883" s="46" customFormat="1"/>
    <row r="884" s="46" customFormat="1"/>
    <row r="885" s="46" customFormat="1"/>
    <row r="886" s="46" customFormat="1"/>
    <row r="887" s="46" customFormat="1"/>
    <row r="888" s="46" customFormat="1"/>
    <row r="889" s="46" customFormat="1"/>
    <row r="890" s="46" customFormat="1"/>
    <row r="891" s="46" customFormat="1"/>
    <row r="892" s="46" customFormat="1"/>
    <row r="893" s="46" customFormat="1"/>
    <row r="894" s="46" customFormat="1"/>
    <row r="895" s="46" customFormat="1"/>
    <row r="896" s="46" customFormat="1"/>
    <row r="897" s="46" customFormat="1"/>
    <row r="898" s="46" customFormat="1"/>
    <row r="899" s="46" customFormat="1"/>
    <row r="900" s="46" customFormat="1"/>
    <row r="901" s="46" customFormat="1"/>
    <row r="902" s="46" customFormat="1"/>
    <row r="903" s="46" customFormat="1"/>
    <row r="904" s="46" customFormat="1"/>
    <row r="905" s="46" customFormat="1"/>
    <row r="906" s="46" customFormat="1"/>
    <row r="907" s="46" customFormat="1"/>
    <row r="908" s="46" customFormat="1"/>
    <row r="909" s="46" customFormat="1"/>
    <row r="910" s="46" customFormat="1"/>
    <row r="911" s="46" customFormat="1"/>
    <row r="912" s="46" customFormat="1"/>
    <row r="913" s="46" customFormat="1"/>
    <row r="914" s="46" customFormat="1"/>
    <row r="915" s="46" customFormat="1"/>
    <row r="916" s="46" customFormat="1"/>
    <row r="917" s="46" customFormat="1"/>
    <row r="918" s="46" customFormat="1"/>
    <row r="919" s="46" customFormat="1"/>
    <row r="920" s="46" customFormat="1"/>
    <row r="921" s="46" customFormat="1"/>
    <row r="922" s="46" customFormat="1"/>
    <row r="923" s="46" customFormat="1"/>
    <row r="924" s="46" customFormat="1"/>
    <row r="925" s="46" customFormat="1"/>
    <row r="926" s="46" customFormat="1"/>
    <row r="927" s="46" customFormat="1"/>
    <row r="928" s="46" customFormat="1"/>
    <row r="929" s="46" customFormat="1"/>
    <row r="930" s="46" customFormat="1"/>
    <row r="931" s="46" customFormat="1"/>
    <row r="932" s="46" customFormat="1"/>
    <row r="933" s="46" customFormat="1"/>
    <row r="934" s="46" customFormat="1"/>
    <row r="935" s="46" customFormat="1"/>
    <row r="936" s="46" customFormat="1"/>
    <row r="937" s="46" customFormat="1"/>
    <row r="938" s="46" customFormat="1"/>
    <row r="939" s="46" customFormat="1"/>
    <row r="940" s="46" customFormat="1"/>
    <row r="941" s="46" customFormat="1"/>
    <row r="942" s="46" customFormat="1"/>
    <row r="943" s="46" customFormat="1"/>
    <row r="944" s="46" customFormat="1"/>
    <row r="945" s="46" customFormat="1"/>
    <row r="946" s="46" customFormat="1"/>
    <row r="947" s="46" customFormat="1"/>
    <row r="948" s="46" customFormat="1"/>
    <row r="949" s="46" customFormat="1"/>
    <row r="950" s="46" customFormat="1"/>
    <row r="951" s="46" customFormat="1"/>
    <row r="952" s="46" customFormat="1"/>
    <row r="953" s="46" customFormat="1"/>
    <row r="954" s="46" customFormat="1"/>
    <row r="955" s="46" customFormat="1"/>
    <row r="956" s="46" customFormat="1"/>
    <row r="957" s="46" customFormat="1"/>
    <row r="958" s="46" customFormat="1"/>
    <row r="959" s="46" customFormat="1"/>
    <row r="960" s="46" customFormat="1"/>
    <row r="961" s="46" customFormat="1"/>
    <row r="962" s="46" customFormat="1"/>
    <row r="963" s="46" customFormat="1"/>
    <row r="964" s="46" customFormat="1"/>
    <row r="965" s="46" customFormat="1"/>
    <row r="966" s="46" customFormat="1"/>
    <row r="967" s="46" customFormat="1"/>
    <row r="968" s="46" customFormat="1"/>
    <row r="969" s="46" customFormat="1"/>
    <row r="970" s="46" customFormat="1"/>
    <row r="971" s="46" customFormat="1"/>
    <row r="972" s="46" customFormat="1"/>
    <row r="973" s="46" customFormat="1"/>
    <row r="974" s="46" customFormat="1"/>
    <row r="975" s="46" customFormat="1"/>
    <row r="976" s="46" customFormat="1"/>
    <row r="977" s="46" customFormat="1"/>
    <row r="978" s="46" customFormat="1"/>
    <row r="979" s="46" customFormat="1"/>
    <row r="980" s="46" customFormat="1"/>
    <row r="981" s="46" customFormat="1"/>
    <row r="982" s="46" customFormat="1"/>
    <row r="983" s="46" customFormat="1"/>
    <row r="984" s="46" customFormat="1"/>
    <row r="985" s="46" customFormat="1"/>
    <row r="986" s="46" customFormat="1"/>
    <row r="987" s="46" customFormat="1"/>
    <row r="988" s="46" customFormat="1"/>
    <row r="989" s="46" customFormat="1"/>
    <row r="990" s="46" customFormat="1"/>
    <row r="991" s="46" customFormat="1"/>
    <row r="992" s="46" customFormat="1"/>
    <row r="993" s="46" customFormat="1"/>
    <row r="994" s="46" customFormat="1"/>
    <row r="995" s="46" customFormat="1"/>
    <row r="996" s="46" customFormat="1"/>
    <row r="997" s="46" customFormat="1"/>
    <row r="998" s="46" customFormat="1"/>
    <row r="999" s="46" customFormat="1"/>
    <row r="1000" s="46" customFormat="1"/>
    <row r="1001" s="46" customFormat="1"/>
    <row r="1002" s="46" customFormat="1"/>
    <row r="1003" s="46" customFormat="1"/>
    <row r="1004" s="46" customFormat="1"/>
    <row r="1005" s="46" customFormat="1"/>
    <row r="1006" s="46" customFormat="1"/>
    <row r="1007" s="46" customFormat="1"/>
    <row r="1008" s="46" customFormat="1"/>
    <row r="1009" s="46" customFormat="1"/>
    <row r="1010" s="46" customFormat="1"/>
    <row r="1011" s="46" customFormat="1"/>
    <row r="1012" s="46" customFormat="1"/>
    <row r="1013" s="46" customFormat="1"/>
    <row r="1014" s="46" customFormat="1"/>
    <row r="1015" s="46" customFormat="1"/>
    <row r="1016" s="46" customFormat="1"/>
    <row r="1017" s="46" customFormat="1"/>
    <row r="1018" s="46" customFormat="1"/>
    <row r="1019" s="46" customFormat="1"/>
    <row r="1020" s="46" customFormat="1"/>
    <row r="1021" s="46" customFormat="1"/>
    <row r="1022" s="46" customFormat="1"/>
    <row r="1023" s="46" customFormat="1"/>
    <row r="1024" s="46" customFormat="1"/>
    <row r="1025" s="46" customFormat="1"/>
    <row r="1026" s="46" customFormat="1"/>
    <row r="1027" s="46" customFormat="1"/>
    <row r="1028" s="46" customFormat="1"/>
    <row r="1029" s="46" customFormat="1"/>
    <row r="1030" s="46" customFormat="1"/>
    <row r="1031" s="46" customFormat="1"/>
    <row r="1032" s="46" customFormat="1"/>
    <row r="1033" s="46" customFormat="1"/>
    <row r="1034" s="46" customFormat="1"/>
    <row r="1035" s="46" customFormat="1"/>
    <row r="1036" s="46" customFormat="1"/>
    <row r="1037" s="46" customFormat="1"/>
    <row r="1038" s="46" customFormat="1"/>
    <row r="1039" s="46" customFormat="1"/>
    <row r="1040" s="46" customFormat="1"/>
    <row r="1041" s="46" customFormat="1"/>
    <row r="1042" s="46" customFormat="1"/>
    <row r="1043" s="46" customFormat="1"/>
    <row r="1044" s="46" customFormat="1"/>
    <row r="1045" s="46" customFormat="1"/>
    <row r="1046" s="46" customFormat="1"/>
    <row r="1047" s="46" customFormat="1"/>
    <row r="1048" s="46" customFormat="1"/>
    <row r="1049" s="46" customFormat="1"/>
    <row r="1050" s="46" customFormat="1"/>
    <row r="1051" s="46" customFormat="1"/>
    <row r="1052" s="46" customFormat="1"/>
    <row r="1053" s="46" customFormat="1"/>
    <row r="1054" s="46" customFormat="1"/>
    <row r="1055" s="46" customFormat="1"/>
    <row r="1056" s="46" customFormat="1"/>
    <row r="1057" s="46" customFormat="1"/>
    <row r="1058" s="46" customFormat="1"/>
    <row r="1059" s="46" customFormat="1"/>
    <row r="1060" s="46" customFormat="1"/>
    <row r="1061" s="46" customFormat="1"/>
    <row r="1062" s="46" customFormat="1"/>
    <row r="1063" s="46" customFormat="1"/>
    <row r="1064" s="46" customFormat="1"/>
    <row r="1065" s="46" customFormat="1"/>
    <row r="1066" s="46" customFormat="1"/>
    <row r="1067" s="46" customFormat="1"/>
    <row r="1068" s="46" customFormat="1"/>
    <row r="1069" s="46" customFormat="1"/>
    <row r="1070" s="46" customFormat="1"/>
    <row r="1071" s="46" customFormat="1"/>
    <row r="1072" s="46" customFormat="1"/>
    <row r="1073" s="46" customFormat="1"/>
    <row r="1074" s="46" customFormat="1"/>
    <row r="1075" s="46" customFormat="1"/>
    <row r="1076" s="46" customFormat="1"/>
    <row r="1077" s="46" customFormat="1"/>
    <row r="1078" s="46" customFormat="1"/>
    <row r="1079" s="46" customFormat="1"/>
    <row r="1080" s="46" customFormat="1"/>
    <row r="1081" s="46" customFormat="1"/>
    <row r="1082" s="46" customFormat="1"/>
    <row r="1083" s="46" customFormat="1"/>
    <row r="1084" s="46" customFormat="1"/>
    <row r="1085" s="46" customFormat="1"/>
    <row r="1086" s="46" customFormat="1"/>
    <row r="1087" s="46" customFormat="1"/>
    <row r="1088" s="46" customFormat="1"/>
    <row r="1089" s="46" customFormat="1"/>
    <row r="1090" s="46" customFormat="1"/>
    <row r="1091" s="46" customFormat="1"/>
    <row r="1092" s="46" customFormat="1"/>
    <row r="1093" s="46" customFormat="1"/>
    <row r="1094" s="46" customFormat="1"/>
    <row r="1095" s="46" customFormat="1"/>
    <row r="1096" s="46" customFormat="1"/>
    <row r="1097" s="46" customFormat="1"/>
    <row r="1098" s="46" customFormat="1"/>
    <row r="1099" s="46" customFormat="1"/>
    <row r="1100" s="46" customFormat="1"/>
    <row r="1101" s="46" customFormat="1"/>
    <row r="1102" s="46" customFormat="1"/>
    <row r="1103" s="46" customFormat="1"/>
    <row r="1104" s="46" customFormat="1"/>
    <row r="1105" s="46" customFormat="1"/>
    <row r="1106" s="46" customFormat="1"/>
    <row r="1107" s="46" customFormat="1"/>
    <row r="1108" s="46" customFormat="1"/>
    <row r="1109" s="46" customFormat="1"/>
    <row r="1110" s="46" customFormat="1"/>
    <row r="1111" s="46" customFormat="1"/>
    <row r="1112" s="46" customFormat="1"/>
    <row r="1113" s="46" customFormat="1"/>
    <row r="1114" s="46" customFormat="1"/>
    <row r="1115" s="46" customFormat="1"/>
    <row r="1116" s="46" customFormat="1"/>
    <row r="1117" s="46" customFormat="1"/>
    <row r="1118" s="46" customFormat="1"/>
    <row r="1119" s="46" customFormat="1"/>
    <row r="1120" s="46" customFormat="1"/>
    <row r="1121" s="46" customFormat="1"/>
    <row r="1122" s="46" customFormat="1"/>
    <row r="1123" s="46" customFormat="1"/>
    <row r="1124" s="46" customFormat="1"/>
    <row r="1125" s="46" customFormat="1"/>
    <row r="1126" s="46" customFormat="1"/>
    <row r="1127" s="46" customFormat="1"/>
    <row r="1128" s="46" customFormat="1"/>
    <row r="1129" s="46" customFormat="1"/>
    <row r="1130" s="46" customFormat="1"/>
    <row r="1131" s="46" customFormat="1"/>
    <row r="1132" s="46" customFormat="1"/>
    <row r="1133" s="46" customFormat="1"/>
    <row r="1134" s="46" customFormat="1"/>
    <row r="1135" s="46" customFormat="1"/>
    <row r="1136" s="46" customFormat="1"/>
    <row r="1137" s="46" customFormat="1"/>
    <row r="1138" s="46" customFormat="1"/>
    <row r="1139" s="46" customFormat="1"/>
    <row r="1140" s="46" customFormat="1"/>
    <row r="1141" s="46" customFormat="1"/>
    <row r="1142" s="46" customFormat="1"/>
    <row r="1143" s="46" customFormat="1"/>
    <row r="1144" s="46" customFormat="1"/>
    <row r="1145" s="46" customFormat="1"/>
    <row r="1146" s="46" customFormat="1"/>
    <row r="1147" s="46" customFormat="1"/>
    <row r="1148" s="46" customFormat="1"/>
    <row r="1149" s="46" customFormat="1"/>
    <row r="1150" s="46" customFormat="1"/>
    <row r="1151" s="46" customFormat="1"/>
    <row r="1152" s="46" customFormat="1"/>
    <row r="1153" s="46" customFormat="1"/>
    <row r="1154" s="46" customFormat="1"/>
    <row r="1155" s="46" customFormat="1"/>
    <row r="1156" s="46" customFormat="1"/>
    <row r="1157" s="46" customFormat="1"/>
    <row r="1158" s="46" customFormat="1"/>
    <row r="1159" s="46" customFormat="1"/>
    <row r="1160" s="46" customFormat="1"/>
    <row r="1161" s="46" customFormat="1"/>
    <row r="1162" s="46" customFormat="1"/>
    <row r="1163" s="46" customFormat="1"/>
    <row r="1164" s="46" customFormat="1"/>
    <row r="1165" s="46" customFormat="1"/>
    <row r="1166" s="46" customFormat="1"/>
    <row r="1167" s="46" customFormat="1"/>
    <row r="1168" s="46" customFormat="1"/>
    <row r="1169" s="46" customFormat="1"/>
    <row r="1170" s="46" customFormat="1"/>
    <row r="1171" s="46" customFormat="1"/>
    <row r="1172" s="46" customFormat="1"/>
    <row r="1173" s="46" customFormat="1"/>
    <row r="1174" s="46" customFormat="1"/>
    <row r="1175" s="46" customFormat="1"/>
    <row r="1176" s="46" customFormat="1"/>
    <row r="1177" s="46" customFormat="1"/>
    <row r="1178" s="46" customFormat="1"/>
    <row r="1179" s="46" customFormat="1"/>
    <row r="1180" s="46" customFormat="1"/>
    <row r="1181" s="46" customFormat="1"/>
    <row r="1182" s="46" customFormat="1"/>
    <row r="1183" s="46" customFormat="1"/>
    <row r="1184" s="46" customFormat="1"/>
    <row r="1185" s="46" customFormat="1"/>
    <row r="1186" s="46" customFormat="1"/>
    <row r="1187" s="46" customFormat="1"/>
    <row r="1188" s="46" customFormat="1"/>
    <row r="1189" s="46" customFormat="1"/>
    <row r="1190" s="46" customFormat="1"/>
    <row r="1191" s="46" customFormat="1"/>
    <row r="1192" s="46" customFormat="1"/>
    <row r="1193" s="46" customFormat="1"/>
    <row r="1194" s="46" customFormat="1"/>
    <row r="1195" s="46" customFormat="1"/>
    <row r="1196" s="46" customFormat="1"/>
    <row r="1197" s="46" customFormat="1"/>
    <row r="1198" s="46" customFormat="1"/>
    <row r="1199" s="46" customFormat="1"/>
    <row r="1200" s="46" customFormat="1"/>
    <row r="1201" s="46" customFormat="1"/>
    <row r="1202" s="46" customFormat="1"/>
    <row r="1203" s="46" customFormat="1"/>
    <row r="1204" s="46" customFormat="1"/>
    <row r="1205" s="46" customFormat="1"/>
    <row r="1206" s="46" customFormat="1"/>
    <row r="1207" s="46" customFormat="1"/>
    <row r="1208" s="46" customFormat="1"/>
    <row r="1209" s="46" customFormat="1"/>
    <row r="1210" s="46" customFormat="1"/>
    <row r="1211" s="46" customFormat="1"/>
    <row r="1212" s="46" customFormat="1"/>
    <row r="1213" s="46" customFormat="1"/>
    <row r="1214" s="46" customFormat="1"/>
    <row r="1215" s="46" customFormat="1"/>
    <row r="1216" s="46" customFormat="1"/>
    <row r="1217" s="46" customFormat="1"/>
    <row r="1218" s="46" customFormat="1"/>
    <row r="1219" s="46" customFormat="1"/>
    <row r="1220" s="46" customFormat="1"/>
    <row r="1221" s="46" customFormat="1"/>
    <row r="1222" s="46" customFormat="1"/>
    <row r="1223" s="46" customFormat="1"/>
    <row r="1224" s="46" customFormat="1"/>
    <row r="1225" s="46" customFormat="1"/>
    <row r="1226" s="46" customFormat="1"/>
    <row r="1227" s="46" customFormat="1"/>
    <row r="1228" s="46" customFormat="1"/>
    <row r="1229" s="46" customFormat="1"/>
    <row r="1230" s="46" customFormat="1"/>
    <row r="1231" s="46" customFormat="1"/>
    <row r="1232" s="46" customFormat="1"/>
    <row r="1233" s="46" customFormat="1"/>
    <row r="1234" s="46" customFormat="1"/>
    <row r="1235" s="46" customFormat="1"/>
    <row r="1236" s="46" customFormat="1"/>
    <row r="1237" s="46" customFormat="1"/>
    <row r="1238" s="46" customFormat="1"/>
    <row r="1239" s="46" customFormat="1"/>
    <row r="1240" s="46" customFormat="1"/>
    <row r="1241" s="46" customFormat="1"/>
    <row r="1242" s="46" customFormat="1"/>
    <row r="1243" s="46" customFormat="1"/>
    <row r="1244" s="46" customFormat="1"/>
    <row r="1245" s="46" customFormat="1"/>
    <row r="1246" s="46" customFormat="1"/>
    <row r="1247" s="46" customFormat="1"/>
    <row r="1248" s="46" customFormat="1"/>
    <row r="1249" s="46" customFormat="1"/>
    <row r="1250" s="46" customFormat="1"/>
    <row r="1251" s="46" customFormat="1"/>
    <row r="1252" s="46" customFormat="1"/>
    <row r="1253" s="46" customFormat="1"/>
    <row r="1254" s="46" customFormat="1"/>
    <row r="1255" s="46" customFormat="1"/>
    <row r="1256" s="46" customFormat="1"/>
    <row r="1257" s="46" customFormat="1"/>
    <row r="1258" s="46" customFormat="1"/>
    <row r="1259" s="46" customFormat="1"/>
    <row r="1260" s="46" customFormat="1"/>
    <row r="1261" s="46" customFormat="1"/>
    <row r="1262" s="46" customFormat="1"/>
    <row r="1263" s="46" customFormat="1"/>
    <row r="1264" s="46" customFormat="1"/>
    <row r="1265" s="46" customFormat="1"/>
    <row r="1266" s="46" customFormat="1"/>
    <row r="1267" s="46" customFormat="1"/>
    <row r="1268" s="46" customFormat="1"/>
    <row r="1269" s="46" customFormat="1"/>
    <row r="1270" s="46" customFormat="1"/>
    <row r="1271" s="46" customFormat="1"/>
    <row r="1272" s="46" customFormat="1"/>
    <row r="1273" s="46" customFormat="1"/>
    <row r="1274" s="46" customFormat="1"/>
    <row r="1275" s="46" customFormat="1"/>
    <row r="1276" s="46" customFormat="1"/>
    <row r="1277" s="46" customFormat="1"/>
    <row r="1278" s="46" customFormat="1"/>
    <row r="1279" s="46" customFormat="1"/>
    <row r="1280" s="46" customFormat="1"/>
    <row r="1281" s="46" customFormat="1"/>
    <row r="1282" s="46" customFormat="1"/>
    <row r="1283" s="46" customFormat="1"/>
    <row r="1284" s="46" customFormat="1"/>
    <row r="1285" s="46" customFormat="1"/>
    <row r="1286" s="46" customFormat="1"/>
    <row r="1287" s="46" customFormat="1"/>
    <row r="1288" s="46" customFormat="1"/>
    <row r="1289" s="46" customFormat="1"/>
    <row r="1290" s="46" customFormat="1"/>
    <row r="1291" s="46" customFormat="1"/>
    <row r="1292" s="46" customFormat="1"/>
    <row r="1293" s="46" customFormat="1"/>
    <row r="1294" s="46" customFormat="1"/>
    <row r="1295" s="46" customFormat="1"/>
    <row r="1296" s="46" customFormat="1"/>
    <row r="1297" s="46" customFormat="1"/>
    <row r="1298" s="46" customFormat="1"/>
    <row r="1299" s="46" customFormat="1"/>
    <row r="1300" s="46" customFormat="1"/>
    <row r="1301" s="46" customFormat="1"/>
    <row r="1302" s="46" customFormat="1"/>
    <row r="1303" s="46" customFormat="1"/>
    <row r="1304" s="46" customFormat="1"/>
    <row r="1305" s="46" customFormat="1"/>
    <row r="1306" s="46" customFormat="1"/>
    <row r="1307" s="46" customFormat="1"/>
    <row r="1308" s="46" customFormat="1"/>
    <row r="1309" s="46" customFormat="1"/>
    <row r="1310" s="46" customFormat="1"/>
    <row r="1311" s="46" customFormat="1"/>
    <row r="1312" s="46" customFormat="1"/>
    <row r="1313" s="46" customFormat="1"/>
    <row r="1314" s="46" customFormat="1"/>
    <row r="1315" s="46" customFormat="1"/>
    <row r="1316" s="46" customFormat="1"/>
    <row r="1317" s="46" customFormat="1"/>
    <row r="1318" s="46" customFormat="1"/>
    <row r="1319" s="46" customFormat="1"/>
    <row r="1320" s="46" customFormat="1"/>
    <row r="1321" s="46" customFormat="1"/>
    <row r="1322" s="46" customFormat="1"/>
    <row r="1323" s="46" customFormat="1"/>
    <row r="1324" s="46" customFormat="1"/>
    <row r="1325" s="46" customFormat="1"/>
    <row r="1326" s="46" customFormat="1"/>
    <row r="1327" s="46" customFormat="1"/>
    <row r="1328" s="46" customFormat="1"/>
    <row r="1329" s="46" customFormat="1"/>
    <row r="1330" s="46" customFormat="1"/>
    <row r="1331" s="46" customFormat="1"/>
    <row r="1332" s="46" customFormat="1"/>
    <row r="1333" s="46" customFormat="1"/>
    <row r="1334" s="46" customFormat="1"/>
    <row r="1335" s="46" customFormat="1"/>
    <row r="1336" s="46" customFormat="1"/>
    <row r="1337" s="46" customFormat="1"/>
    <row r="1338" s="46" customFormat="1"/>
    <row r="1339" s="46" customFormat="1"/>
    <row r="1340" s="46" customFormat="1"/>
    <row r="1341" s="46" customFormat="1"/>
    <row r="1342" s="46" customFormat="1"/>
    <row r="1343" s="46" customFormat="1"/>
    <row r="1344" s="46" customFormat="1"/>
    <row r="1345" s="46" customFormat="1"/>
    <row r="1346" s="46" customFormat="1"/>
    <row r="1347" s="46" customFormat="1"/>
    <row r="1348" s="46" customFormat="1"/>
    <row r="1349" s="46" customFormat="1"/>
    <row r="1350" s="46" customFormat="1"/>
    <row r="1351" s="46" customFormat="1"/>
    <row r="1352" s="46" customFormat="1"/>
    <row r="1353" s="46" customFormat="1"/>
    <row r="1354" s="46" customFormat="1"/>
    <row r="1355" s="46" customFormat="1"/>
    <row r="1356" s="46" customFormat="1"/>
    <row r="1357" s="46" customFormat="1"/>
    <row r="1358" s="46" customFormat="1"/>
    <row r="1359" s="46" customFormat="1"/>
    <row r="1360" s="46" customFormat="1"/>
    <row r="1361" s="46" customFormat="1"/>
    <row r="1362" s="46" customFormat="1"/>
    <row r="1363" s="46" customFormat="1"/>
    <row r="1364" s="46" customFormat="1"/>
    <row r="1365" s="46" customFormat="1"/>
    <row r="1366" s="46" customFormat="1"/>
    <row r="1367" s="46" customFormat="1"/>
    <row r="1368" s="46" customFormat="1"/>
    <row r="1369" s="46" customFormat="1"/>
    <row r="1370" s="46" customFormat="1"/>
    <row r="1371" s="46" customFormat="1"/>
    <row r="1372" s="46" customFormat="1"/>
    <row r="1373" s="46" customFormat="1"/>
    <row r="1374" s="46" customFormat="1"/>
    <row r="1375" s="46" customFormat="1"/>
    <row r="1376" s="46" customFormat="1"/>
    <row r="1377" s="46" customFormat="1"/>
    <row r="1378" s="46" customFormat="1"/>
    <row r="1379" s="46" customFormat="1"/>
    <row r="1380" s="46" customFormat="1"/>
    <row r="1381" s="46" customFormat="1"/>
    <row r="1382" s="46" customFormat="1"/>
    <row r="1383" s="46" customFormat="1"/>
    <row r="1384" s="46" customFormat="1"/>
    <row r="1385" s="46" customFormat="1"/>
    <row r="1386" s="46" customFormat="1"/>
    <row r="1387" s="46" customFormat="1"/>
    <row r="1388" s="46" customFormat="1"/>
    <row r="1389" s="46" customFormat="1"/>
    <row r="1390" s="46" customFormat="1"/>
    <row r="1391" s="46" customFormat="1"/>
    <row r="1392" s="46" customFormat="1"/>
    <row r="1393" s="46" customFormat="1"/>
    <row r="1394" s="46" customFormat="1"/>
    <row r="1395" s="46" customFormat="1"/>
    <row r="1396" s="46" customFormat="1"/>
    <row r="1397" s="46" customFormat="1"/>
    <row r="1398" s="46" customFormat="1"/>
    <row r="1399" s="46" customFormat="1"/>
    <row r="1400" s="46" customFormat="1"/>
    <row r="1401" s="46" customFormat="1"/>
    <row r="1402" s="46" customFormat="1"/>
    <row r="1403" s="46" customFormat="1"/>
    <row r="1404" s="46" customFormat="1"/>
    <row r="1405" s="46" customFormat="1"/>
    <row r="1406" s="46" customFormat="1"/>
    <row r="1407" s="46" customFormat="1"/>
    <row r="1408" s="46" customFormat="1"/>
    <row r="1409" s="46" customFormat="1"/>
    <row r="1410" s="46" customFormat="1"/>
    <row r="1411" s="46" customFormat="1"/>
    <row r="1412" s="46" customFormat="1"/>
    <row r="1413" s="46" customFormat="1"/>
    <row r="1414" s="46" customFormat="1"/>
    <row r="1415" s="46" customFormat="1"/>
    <row r="1416" s="46" customFormat="1"/>
    <row r="1417" s="46" customFormat="1"/>
    <row r="1418" s="46" customFormat="1"/>
    <row r="1419" s="46" customFormat="1"/>
    <row r="1420" s="46" customFormat="1"/>
    <row r="1421" s="46" customFormat="1"/>
    <row r="1422" s="46" customFormat="1"/>
    <row r="1423" s="46" customFormat="1"/>
    <row r="1424" s="46" customFormat="1"/>
    <row r="1425" s="46" customFormat="1"/>
    <row r="1426" s="46" customFormat="1"/>
    <row r="1427" s="46" customFormat="1"/>
    <row r="1428" s="46" customFormat="1"/>
    <row r="1429" s="46" customFormat="1"/>
    <row r="1430" s="46" customFormat="1"/>
    <row r="1431" s="46" customFormat="1"/>
    <row r="1432" s="46" customFormat="1"/>
    <row r="1433" s="46" customFormat="1"/>
    <row r="1434" s="46" customFormat="1"/>
    <row r="1435" s="46" customFormat="1"/>
    <row r="1436" s="46" customFormat="1"/>
    <row r="1437" s="46" customFormat="1"/>
    <row r="1438" s="46" customFormat="1"/>
    <row r="1439" s="46" customFormat="1"/>
    <row r="1440" s="46" customFormat="1"/>
    <row r="1441" s="46" customFormat="1"/>
    <row r="1442" s="46" customFormat="1"/>
    <row r="1443" s="46" customFormat="1"/>
    <row r="1444" s="46" customFormat="1"/>
    <row r="1445" s="46" customFormat="1"/>
    <row r="1446" s="46" customFormat="1"/>
    <row r="1447" s="46" customFormat="1"/>
    <row r="1448" s="46" customFormat="1"/>
    <row r="1449" s="46" customFormat="1"/>
    <row r="1450" s="46" customFormat="1"/>
    <row r="1451" s="46" customFormat="1"/>
    <row r="1452" s="46" customFormat="1"/>
    <row r="1453" s="46" customFormat="1"/>
    <row r="1454" s="46" customFormat="1"/>
    <row r="1455" s="46" customFormat="1"/>
    <row r="1456" s="46" customFormat="1"/>
    <row r="1457" s="46" customFormat="1"/>
    <row r="1458" s="46" customFormat="1"/>
    <row r="1459" s="46" customFormat="1"/>
    <row r="1460" s="46" customFormat="1"/>
    <row r="1461" s="46" customFormat="1"/>
    <row r="1462" s="46" customFormat="1"/>
    <row r="1463" s="46" customFormat="1"/>
    <row r="1464" s="46" customFormat="1"/>
    <row r="1465" s="46" customFormat="1"/>
    <row r="1466" s="46" customFormat="1"/>
    <row r="1467" s="46" customFormat="1"/>
    <row r="1468" s="46" customFormat="1"/>
    <row r="1469" s="46" customFormat="1"/>
    <row r="1470" s="46" customFormat="1"/>
    <row r="1471" s="46" customFormat="1"/>
    <row r="1472" s="46" customFormat="1"/>
    <row r="1473" s="46" customFormat="1"/>
    <row r="1474" s="46" customFormat="1"/>
    <row r="1475" s="46" customFormat="1"/>
    <row r="1476" s="46" customFormat="1"/>
    <row r="1477" s="46" customFormat="1"/>
    <row r="1478" s="46" customFormat="1"/>
    <row r="1479" s="46" customFormat="1"/>
    <row r="1480" s="46" customFormat="1"/>
    <row r="1481" s="46" customFormat="1"/>
    <row r="1482" s="46" customFormat="1"/>
    <row r="1483" s="46" customFormat="1"/>
    <row r="1484" s="46" customFormat="1"/>
    <row r="1485" s="46" customFormat="1"/>
    <row r="1486" s="46" customFormat="1"/>
    <row r="1487" s="46" customFormat="1"/>
    <row r="1488" s="46" customFormat="1"/>
    <row r="1489" s="46" customFormat="1"/>
    <row r="1490" s="46" customFormat="1"/>
    <row r="1491" s="46" customFormat="1"/>
    <row r="1492" s="46" customFormat="1"/>
    <row r="1493" s="46" customFormat="1"/>
    <row r="1494" s="46" customFormat="1"/>
    <row r="1495" s="46" customFormat="1"/>
    <row r="1496" s="46" customFormat="1"/>
    <row r="1497" s="46" customFormat="1"/>
    <row r="1498" s="46" customFormat="1"/>
    <row r="1499" s="46" customFormat="1"/>
    <row r="1500" s="46" customFormat="1"/>
    <row r="1501" s="46" customFormat="1"/>
    <row r="1502" s="46" customFormat="1"/>
    <row r="1503" s="46" customFormat="1"/>
    <row r="1504" s="46" customFormat="1"/>
    <row r="1505" s="46" customFormat="1"/>
    <row r="1506" s="46" customFormat="1"/>
    <row r="1507" s="46" customFormat="1"/>
    <row r="1508" s="46" customFormat="1"/>
    <row r="1509" s="46" customFormat="1"/>
    <row r="1510" s="46" customFormat="1"/>
    <row r="1511" s="46" customFormat="1"/>
    <row r="1512" s="46" customFormat="1"/>
    <row r="1513" s="46" customFormat="1"/>
    <row r="1514" s="46" customFormat="1"/>
    <row r="1515" s="46" customFormat="1"/>
    <row r="1516" s="46" customFormat="1"/>
    <row r="1517" s="46" customFormat="1"/>
    <row r="1518" s="46" customFormat="1"/>
    <row r="1519" s="46" customFormat="1"/>
    <row r="1520" s="46" customFormat="1"/>
    <row r="1521" s="46" customFormat="1"/>
    <row r="1522" s="46" customFormat="1"/>
    <row r="1523" s="46" customFormat="1"/>
    <row r="1524" s="46" customFormat="1"/>
    <row r="1525" s="46" customFormat="1"/>
    <row r="1526" s="46" customFormat="1"/>
    <row r="1527" s="46" customFormat="1"/>
    <row r="1528" s="46" customFormat="1"/>
    <row r="1529" s="46" customFormat="1"/>
    <row r="1530" s="46" customFormat="1"/>
    <row r="1531" s="46" customFormat="1"/>
    <row r="1532" s="46" customFormat="1"/>
    <row r="1533" s="46" customFormat="1"/>
    <row r="1534" s="46" customFormat="1"/>
    <row r="1535" s="46" customFormat="1"/>
    <row r="1536" s="46" customFormat="1"/>
    <row r="1537" s="46" customFormat="1"/>
    <row r="1538" s="46" customFormat="1"/>
    <row r="1539" s="46" customFormat="1"/>
    <row r="1540" s="46" customFormat="1"/>
    <row r="1541" s="46" customFormat="1"/>
    <row r="1542" s="46" customFormat="1"/>
    <row r="1543" s="46" customFormat="1"/>
    <row r="1544" s="46" customFormat="1"/>
    <row r="1545" s="46" customFormat="1"/>
    <row r="1546" s="46" customFormat="1"/>
    <row r="1547" s="46" customFormat="1"/>
    <row r="1548" s="46" customFormat="1"/>
    <row r="1549" s="46" customFormat="1"/>
    <row r="1550" s="46" customFormat="1"/>
    <row r="1551" s="46" customFormat="1"/>
    <row r="1552" s="46" customFormat="1"/>
    <row r="1553" s="46" customFormat="1"/>
    <row r="1554" s="46" customFormat="1"/>
    <row r="1555" s="46" customFormat="1"/>
    <row r="1556" s="46" customFormat="1"/>
    <row r="1557" s="46" customFormat="1"/>
    <row r="1558" s="46" customFormat="1"/>
    <row r="1559" s="46" customFormat="1"/>
    <row r="1560" s="46" customFormat="1"/>
    <row r="1561" s="46" customFormat="1"/>
    <row r="1562" s="46" customFormat="1"/>
    <row r="1563" s="46" customFormat="1"/>
    <row r="1564" s="46" customFormat="1"/>
    <row r="1565" s="46" customFormat="1"/>
    <row r="1566" s="46" customFormat="1"/>
    <row r="1567" s="46" customFormat="1"/>
    <row r="1568" s="46" customFormat="1"/>
    <row r="1569" s="46" customFormat="1"/>
    <row r="1570" s="46" customFormat="1"/>
    <row r="1571" s="46" customFormat="1"/>
    <row r="1572" s="46" customFormat="1"/>
    <row r="1573" s="46" customFormat="1"/>
    <row r="1574" s="46" customFormat="1"/>
    <row r="1575" s="46" customFormat="1"/>
    <row r="1576" s="46" customFormat="1"/>
    <row r="1577" s="46" customFormat="1"/>
    <row r="1578" s="46" customFormat="1"/>
    <row r="1579" s="46" customFormat="1"/>
    <row r="1580" s="46" customFormat="1"/>
    <row r="1581" s="46" customFormat="1"/>
    <row r="1582" s="46" customFormat="1"/>
    <row r="1583" s="46" customFormat="1"/>
    <row r="1584" s="46" customFormat="1"/>
    <row r="1585" s="46" customFormat="1"/>
    <row r="1586" s="46" customFormat="1"/>
    <row r="1587" s="46" customFormat="1"/>
    <row r="1588" s="46" customFormat="1"/>
    <row r="1589" s="46" customFormat="1"/>
    <row r="1590" s="46" customFormat="1"/>
    <row r="1591" s="46" customFormat="1"/>
    <row r="1592" s="46" customFormat="1"/>
    <row r="1593" s="46" customFormat="1"/>
    <row r="1594" s="46" customFormat="1"/>
    <row r="1595" s="46" customFormat="1"/>
    <row r="1596" s="46" customFormat="1"/>
    <row r="1597" s="46" customFormat="1"/>
    <row r="1598" s="46" customFormat="1"/>
    <row r="1599" s="46" customFormat="1"/>
    <row r="1600" s="46" customFormat="1"/>
    <row r="1601" s="46" customFormat="1"/>
    <row r="1602" s="46" customFormat="1"/>
    <row r="1603" s="46" customFormat="1"/>
    <row r="1604" s="46" customFormat="1"/>
    <row r="1605" s="46" customFormat="1"/>
    <row r="1606" s="46" customFormat="1"/>
    <row r="1607" s="46" customFormat="1"/>
    <row r="1608" s="46" customFormat="1"/>
    <row r="1609" s="46" customFormat="1"/>
    <row r="1610" s="46" customFormat="1"/>
    <row r="1611" s="46" customFormat="1"/>
    <row r="1612" s="46" customFormat="1"/>
    <row r="1613" s="46" customFormat="1"/>
    <row r="1614" s="46" customFormat="1"/>
    <row r="1615" s="46" customFormat="1"/>
    <row r="1616" s="46" customFormat="1"/>
    <row r="1617" s="46" customFormat="1"/>
    <row r="1618" s="46" customFormat="1"/>
    <row r="1619" s="46" customFormat="1"/>
    <row r="1620" s="46" customFormat="1"/>
    <row r="1621" s="46" customFormat="1"/>
    <row r="1622" s="46" customFormat="1"/>
    <row r="1623" s="46" customFormat="1"/>
    <row r="1624" s="46" customFormat="1"/>
    <row r="1625" s="46" customFormat="1"/>
    <row r="1626" s="46" customFormat="1"/>
    <row r="1627" s="46" customFormat="1"/>
    <row r="1628" s="46" customFormat="1"/>
    <row r="1629" s="46" customFormat="1"/>
    <row r="1630" s="46" customFormat="1"/>
    <row r="1631" s="46" customFormat="1"/>
    <row r="1632" s="46" customFormat="1"/>
    <row r="1633" s="46" customFormat="1"/>
    <row r="1634" s="46" customFormat="1"/>
    <row r="1635" s="46" customFormat="1"/>
    <row r="1636" s="46" customFormat="1"/>
    <row r="1637" s="46" customFormat="1"/>
    <row r="1638" s="46" customFormat="1"/>
    <row r="1639" s="46" customFormat="1"/>
    <row r="1640" s="46" customFormat="1"/>
    <row r="1641" s="46" customFormat="1"/>
    <row r="1642" s="46" customFormat="1"/>
    <row r="1643" s="46" customFormat="1"/>
    <row r="1644" s="46" customFormat="1"/>
    <row r="1645" s="46" customFormat="1"/>
    <row r="1646" s="46" customFormat="1"/>
    <row r="1647" s="46" customFormat="1"/>
    <row r="1648" s="46" customFormat="1"/>
    <row r="1649" s="46" customFormat="1"/>
    <row r="1650" s="46" customFormat="1"/>
    <row r="1651" s="46" customFormat="1"/>
    <row r="1652" s="46" customFormat="1"/>
    <row r="1653" s="46" customFormat="1"/>
    <row r="1654" s="46" customFormat="1"/>
    <row r="1655" s="46" customFormat="1"/>
    <row r="1656" s="46" customFormat="1"/>
    <row r="1657" s="46" customFormat="1"/>
    <row r="1658" s="46" customFormat="1"/>
    <row r="1659" s="46" customFormat="1"/>
    <row r="1660" s="46" customFormat="1"/>
    <row r="1661" s="46" customFormat="1"/>
    <row r="1662" s="46" customFormat="1"/>
    <row r="1663" s="46" customFormat="1"/>
    <row r="1664" s="46" customFormat="1"/>
    <row r="1665" s="46" customFormat="1"/>
    <row r="1666" s="46" customFormat="1"/>
    <row r="1667" s="46" customFormat="1"/>
    <row r="1668" s="46" customFormat="1"/>
    <row r="1669" s="46" customFormat="1"/>
    <row r="1670" s="46" customFormat="1"/>
    <row r="1671" s="46" customFormat="1"/>
    <row r="1672" s="46" customFormat="1"/>
    <row r="1673" s="46" customFormat="1"/>
    <row r="1674" s="46" customFormat="1"/>
    <row r="1675" s="46" customFormat="1"/>
    <row r="1676" s="46" customFormat="1"/>
    <row r="1677" s="46" customFormat="1"/>
    <row r="1678" s="46" customFormat="1"/>
    <row r="1679" s="46" customFormat="1"/>
    <row r="1680" s="46" customFormat="1"/>
    <row r="1681" s="46" customFormat="1"/>
    <row r="1682" s="46" customFormat="1"/>
    <row r="1683" s="46" customFormat="1"/>
    <row r="1684" s="46" customFormat="1"/>
    <row r="1685" s="46" customFormat="1"/>
    <row r="1686" s="46" customFormat="1"/>
    <row r="1687" s="46" customFormat="1"/>
    <row r="1688" s="46" customFormat="1"/>
    <row r="1689" s="46" customFormat="1"/>
    <row r="1690" s="46" customFormat="1"/>
    <row r="1691" s="46" customFormat="1"/>
    <row r="1692" s="46" customFormat="1"/>
    <row r="1693" s="46" customFormat="1"/>
    <row r="1694" s="46" customFormat="1"/>
  </sheetData>
  <sheetProtection algorithmName="SHA-512" hashValue="5E5DLvF6dbNjvQOg2WFKX4Opjv68oPIEI4S+Sq7eODw0DN+RiJDkWdRtkNBI9DOOltZSEQxuaXi1Ftec1WXi/g==" saltValue="kM0tsBo/r+3qisv3yzZ6zQ==" spinCount="100000" sheet="1" objects="1" scenarios="1" insertRows="0" deleteRows="0" sort="0"/>
  <protectedRanges>
    <protectedRange algorithmName="SHA-512" hashValue="NGWQLOJNTi7yTBQ7sbdKfUYUskUrJxdVjUGFTZMQkjBDEXE3KDUMPqDHKcIZCd6/MI1kXwijQXgDRkEY7wAUsA==" saltValue="KdtyF77Zr/Xzd5R5MagdHQ==" spinCount="100000" sqref="AH15:AH30 AE1:AG16 AI1:AL16 AH5 AH7 AH9 AH11 AH13 AH2" name="Range1"/>
  </protectedRanges>
  <mergeCells count="40">
    <mergeCell ref="A8:O8"/>
    <mergeCell ref="A107:B107"/>
    <mergeCell ref="A108:B108"/>
    <mergeCell ref="A109:B109"/>
    <mergeCell ref="A110:B110"/>
    <mergeCell ref="A105:E105"/>
    <mergeCell ref="A19:D19"/>
    <mergeCell ref="B20:D20"/>
    <mergeCell ref="H18:I18"/>
    <mergeCell ref="H19:I19"/>
    <mergeCell ref="A24:A25"/>
    <mergeCell ref="B24:B25"/>
    <mergeCell ref="C24:G25"/>
    <mergeCell ref="B23:D23"/>
    <mergeCell ref="B22:D22"/>
    <mergeCell ref="A9:C9"/>
    <mergeCell ref="A114:J114"/>
    <mergeCell ref="A112:J113"/>
    <mergeCell ref="A111:J111"/>
    <mergeCell ref="B16:D16"/>
    <mergeCell ref="B17:D17"/>
    <mergeCell ref="B21:D21"/>
    <mergeCell ref="E28:H28"/>
    <mergeCell ref="A68:H68"/>
    <mergeCell ref="D108:F108"/>
    <mergeCell ref="A106:B106"/>
    <mergeCell ref="D9:G9"/>
    <mergeCell ref="A12:D12"/>
    <mergeCell ref="E70:H70"/>
    <mergeCell ref="I70:L70"/>
    <mergeCell ref="J14:K14"/>
    <mergeCell ref="J15:K15"/>
    <mergeCell ref="B14:D14"/>
    <mergeCell ref="B13:D13"/>
    <mergeCell ref="G11:H12"/>
    <mergeCell ref="B15:D15"/>
    <mergeCell ref="H14:I14"/>
    <mergeCell ref="H15:I15"/>
    <mergeCell ref="H20:I20"/>
    <mergeCell ref="H21:J21"/>
  </mergeCells>
  <phoneticPr fontId="5" type="noConversion"/>
  <conditionalFormatting sqref="C24">
    <cfRule type="expression" dxfId="124" priority="265">
      <formula>$B$24=""</formula>
    </cfRule>
  </conditionalFormatting>
  <conditionalFormatting sqref="D51:D55 D72:D101">
    <cfRule type="expression" dxfId="123" priority="166">
      <formula>AND(OR($D51&lt;=$K$9,$D51&gt;TODAY()-4745),$D51&lt;&gt;"")</formula>
    </cfRule>
  </conditionalFormatting>
  <conditionalFormatting sqref="D62:D66">
    <cfRule type="expression" dxfId="122" priority="103">
      <formula>AND(OR($D62&lt;=$K$9,$D62&gt;TODAY()-4745),$D62&lt;&gt;"")</formula>
    </cfRule>
    <cfRule type="expression" dxfId="121" priority="157">
      <formula>$D62&gt;TODAY()-4745</formula>
    </cfRule>
  </conditionalFormatting>
  <conditionalFormatting sqref="B51:G55">
    <cfRule type="expression" dxfId="120" priority="68">
      <formula>AND(LEN($B51), OR(COLUMN()&lt;2, AND(COLUMN()&gt;2,COUNTBLANK(B51))), COUNTBLANK($C51:$G51))</formula>
    </cfRule>
  </conditionalFormatting>
  <conditionalFormatting sqref="E51:E55">
    <cfRule type="expression" dxfId="119" priority="141">
      <formula>AND($E51&lt;=$K$10,$E51&lt;&gt;"")</formula>
    </cfRule>
  </conditionalFormatting>
  <conditionalFormatting sqref="H21">
    <cfRule type="containsText" dxfId="118" priority="140" operator="containsText" text="Incorrect levy payable amount">
      <formula>NOT(ISERROR(SEARCH("Incorrect levy payable amount",H21)))</formula>
    </cfRule>
  </conditionalFormatting>
  <conditionalFormatting sqref="B72:E101">
    <cfRule type="expression" dxfId="117" priority="94">
      <formula>AND(LEN($B72), OR(COLUMN()&lt;2, AND(COLUMN()&gt;2,COUNTBLANK(B72))), COUNTBLANK($B72:$E72))</formula>
    </cfRule>
  </conditionalFormatting>
  <conditionalFormatting sqref="A72:A101">
    <cfRule type="expression" dxfId="116" priority="116">
      <formula>$B72=""</formula>
    </cfRule>
    <cfRule type="expression" dxfId="115" priority="280">
      <formula>OR($A72=0,$A72="")</formula>
    </cfRule>
    <cfRule type="expression" dxfId="114" priority="281">
      <formula>OR(LEN($A72)&lt;=5,LEN($A72)&gt;=8)</formula>
    </cfRule>
  </conditionalFormatting>
  <conditionalFormatting sqref="A51:A55 A30:A46 A62:A66">
    <cfRule type="expression" dxfId="113" priority="130">
      <formula>$B30=""</formula>
    </cfRule>
    <cfRule type="expression" dxfId="112" priority="158">
      <formula>OR($A30=0,$A30="")</formula>
    </cfRule>
    <cfRule type="expression" dxfId="111" priority="161">
      <formula>OR(LEN($A30)&lt;=5,LEN($A30)&gt;=8)</formula>
    </cfRule>
  </conditionalFormatting>
  <conditionalFormatting sqref="B13:D13">
    <cfRule type="expression" dxfId="110" priority="66">
      <formula>ISTEXT($B$13)</formula>
    </cfRule>
    <cfRule type="expression" dxfId="109" priority="105">
      <formula>$B$13=""</formula>
    </cfRule>
    <cfRule type="expression" dxfId="108" priority="106">
      <formula>OR(LEN($B$13)&lt;=5,LEN($B$13)&gt;=8)</formula>
    </cfRule>
  </conditionalFormatting>
  <conditionalFormatting sqref="B15:D15">
    <cfRule type="expression" dxfId="107" priority="32">
      <formula>$B$15=""</formula>
    </cfRule>
    <cfRule type="expression" dxfId="106" priority="97">
      <formula>$E$15&lt;&gt;11</formula>
    </cfRule>
  </conditionalFormatting>
  <conditionalFormatting sqref="F51:F55">
    <cfRule type="expression" dxfId="105" priority="69">
      <formula>AND(OR($F51="01",$F51="1"),$D51&gt;TODAY()-21900)</formula>
    </cfRule>
    <cfRule type="expression" dxfId="104" priority="70">
      <formula>AND($F51&lt;&gt;1,$F51&lt;&gt;"01",$F51&lt;&gt;2,$F51&lt;&gt;"02",$F51&lt;&gt;3,$F51&lt;&gt;"03",$F51&lt;&gt;4,$F51&lt;&gt;"04",$F51&lt;&gt;5,$F51&lt;&gt;"05",$F51&lt;&gt;6,$F51&lt;&gt;"06",$F51&lt;&gt;"")</formula>
    </cfRule>
  </conditionalFormatting>
  <conditionalFormatting sqref="E72:E101 I72:I101">
    <cfRule type="notContainsBlanks" dxfId="103" priority="47">
      <formula>LEN(TRIM(E72))&gt;0</formula>
    </cfRule>
  </conditionalFormatting>
  <conditionalFormatting sqref="B14:D14">
    <cfRule type="expression" dxfId="102" priority="33">
      <formula>ISTEXT($B$14)</formula>
    </cfRule>
    <cfRule type="expression" dxfId="101" priority="34">
      <formula>ISNUMBER($B$14)</formula>
    </cfRule>
  </conditionalFormatting>
  <conditionalFormatting sqref="B16:D16">
    <cfRule type="expression" dxfId="100" priority="91">
      <formula>ISNUMBER($B$16)</formula>
    </cfRule>
  </conditionalFormatting>
  <conditionalFormatting sqref="B17:D17">
    <cfRule type="expression" dxfId="99" priority="90">
      <formula>ISTEXT($B$17)</formula>
    </cfRule>
  </conditionalFormatting>
  <conditionalFormatting sqref="B20:D20">
    <cfRule type="expression" dxfId="98" priority="89">
      <formula>ISNUMBER($B$20)</formula>
    </cfRule>
  </conditionalFormatting>
  <conditionalFormatting sqref="B21:D21">
    <cfRule type="expression" dxfId="97" priority="37">
      <formula>ISTEXT($B$21)</formula>
    </cfRule>
    <cfRule type="expression" dxfId="96" priority="38">
      <formula>ISNUMBER($B$21)</formula>
    </cfRule>
  </conditionalFormatting>
  <conditionalFormatting sqref="A51:A55 A30:A46 A62:A66 A72:A101">
    <cfRule type="expression" dxfId="95" priority="86">
      <formula>ISTEXT($A30)</formula>
    </cfRule>
  </conditionalFormatting>
  <conditionalFormatting sqref="H30:H46">
    <cfRule type="expression" dxfId="94" priority="80">
      <formula>AND(OR(LEN($H30)&lt;=3,LEN($H30)&gt;=5,ISTEXT($H30)),$H30&lt;&gt;"")</formula>
    </cfRule>
  </conditionalFormatting>
  <conditionalFormatting sqref="H72:H101">
    <cfRule type="expression" dxfId="93" priority="67">
      <formula>OR(ISTEXT($H72),$H72&lt;0)</formula>
    </cfRule>
  </conditionalFormatting>
  <conditionalFormatting sqref="B22:D22">
    <cfRule type="expression" dxfId="92" priority="36">
      <formula>ISTEXT($B$22)</formula>
    </cfRule>
    <cfRule type="expression" dxfId="91" priority="65">
      <formula>ISNUMBER(MATCH("*@*.???",B22,0))</formula>
    </cfRule>
  </conditionalFormatting>
  <conditionalFormatting sqref="B51:B55 B30:B46 B62:B66 B72:B101">
    <cfRule type="expression" dxfId="90" priority="63">
      <formula>ISNUMBER($B30)</formula>
    </cfRule>
  </conditionalFormatting>
  <conditionalFormatting sqref="C51:C55 C30:C46 C62:C66 C72:C101">
    <cfRule type="expression" dxfId="89" priority="60">
      <formula>ISNUMBER($C30)</formula>
    </cfRule>
  </conditionalFormatting>
  <conditionalFormatting sqref="E62:E66">
    <cfRule type="expression" dxfId="88" priority="57">
      <formula>AND($E62&lt;&gt;$AJ$1:$AJ$2,$E62&lt;&gt;"")</formula>
    </cfRule>
  </conditionalFormatting>
  <conditionalFormatting sqref="F62:F66">
    <cfRule type="expression" dxfId="87" priority="56">
      <formula>ISTEXT($F62)</formula>
    </cfRule>
  </conditionalFormatting>
  <conditionalFormatting sqref="G62:G66">
    <cfRule type="expression" dxfId="86" priority="55">
      <formula>ISTEXT($G62)</formula>
    </cfRule>
  </conditionalFormatting>
  <conditionalFormatting sqref="G72:G101">
    <cfRule type="expression" dxfId="85" priority="50">
      <formula>OR(ISTEXT($G72),$G72&lt;0)</formula>
    </cfRule>
  </conditionalFormatting>
  <conditionalFormatting sqref="B21:D22">
    <cfRule type="expression" dxfId="84" priority="88">
      <formula>$B$20&lt;&gt;""</formula>
    </cfRule>
  </conditionalFormatting>
  <conditionalFormatting sqref="J30:J46">
    <cfRule type="expression" dxfId="83" priority="435">
      <formula>AND(OR($J30&lt;=$K$9,$J30&gt;TODAY()-4745),$J30&lt;&gt;"")</formula>
    </cfRule>
  </conditionalFormatting>
  <conditionalFormatting sqref="K30:K46">
    <cfRule type="expression" dxfId="82" priority="438">
      <formula>AND(OR($K30&lt;=$K$10,$K30&gt;=$K$12),$K30&lt;&gt;"")</formula>
    </cfRule>
  </conditionalFormatting>
  <conditionalFormatting sqref="D30:D46">
    <cfRule type="expression" dxfId="81" priority="439">
      <formula>AND($D30&lt;&gt;$AE$1:$AE$2,$D30&lt;&gt;"")</formula>
    </cfRule>
  </conditionalFormatting>
  <conditionalFormatting sqref="I30:I46">
    <cfRule type="expression" dxfId="80" priority="440">
      <formula>AND($I30&lt;&gt;$AF$1:$AF$3,$I30&lt;&gt;"")</formula>
    </cfRule>
  </conditionalFormatting>
  <conditionalFormatting sqref="G30:G46">
    <cfRule type="expression" dxfId="79" priority="441">
      <formula>AND($G30&lt;&gt;$AL$1:$AL$8,$G30&lt;&gt;"")</formula>
    </cfRule>
  </conditionalFormatting>
  <conditionalFormatting sqref="B30:L46">
    <cfRule type="expression" dxfId="78" priority="446">
      <formula>AND(LEN($B30), OR(COLUMN()&lt;2, AND(COLUMN()&gt;2,COUNTBLANK(B30))), COUNTBLANK($C30:$L30))</formula>
    </cfRule>
  </conditionalFormatting>
  <conditionalFormatting sqref="B62:H64">
    <cfRule type="expression" dxfId="77" priority="453">
      <formula>AND(LEN($B62), OR(COLUMN()&lt;2, AND(COLUMN()&gt;2,COUNTBLANK(B62))), COUNTBLANK($C62:$E66))</formula>
    </cfRule>
  </conditionalFormatting>
  <conditionalFormatting sqref="B65:H66">
    <cfRule type="expression" dxfId="76" priority="454">
      <formula>AND(LEN($B65), OR(COLUMN()&lt;2, AND(COLUMN()&gt;2,COUNTBLANK(B65))), COUNTBLANK($C65:$E67))</formula>
    </cfRule>
  </conditionalFormatting>
  <conditionalFormatting sqref="N72:N101">
    <cfRule type="cellIs" dxfId="75" priority="10" operator="lessThan">
      <formula>0</formula>
    </cfRule>
  </conditionalFormatting>
  <conditionalFormatting sqref="J72:J101">
    <cfRule type="cellIs" dxfId="74" priority="3" operator="greaterThan">
      <formula>300</formula>
    </cfRule>
    <cfRule type="expression" dxfId="73" priority="4">
      <formula>OR($I72="F",$I72="L",$I72="W")</formula>
    </cfRule>
  </conditionalFormatting>
  <conditionalFormatting sqref="E72:E101">
    <cfRule type="expression" dxfId="72" priority="93">
      <formula>$B72&lt;&gt;""</formula>
    </cfRule>
  </conditionalFormatting>
  <conditionalFormatting sqref="E72:E101 I72:I101">
    <cfRule type="expression" dxfId="71" priority="138">
      <formula>AND($E72&lt;&gt;$AK$1:$AK$5,$E72&lt;&gt;"")</formula>
    </cfRule>
  </conditionalFormatting>
  <conditionalFormatting sqref="G72:O101">
    <cfRule type="expression" dxfId="70" priority="562">
      <formula>AND(LEN($B72), OR(COLUMN()&lt;2, AND(COLUMN()&gt;2,COUNTBLANK(G72))), COUNTBLANK($G72:$O72))</formula>
    </cfRule>
  </conditionalFormatting>
  <conditionalFormatting sqref="F72:F101">
    <cfRule type="expression" dxfId="69" priority="566">
      <formula>$P72&lt;&gt;""</formula>
    </cfRule>
    <cfRule type="expression" dxfId="68" priority="567">
      <formula>OR(ISTEXT($F72),$F72&gt;300)</formula>
    </cfRule>
    <cfRule type="expression" dxfId="67" priority="568">
      <formula>IF(AND(OR($E72="F",$E72="W",$E72="L"),$F72&gt;0),$F72,"")</formula>
    </cfRule>
    <cfRule type="expression" priority="569">
      <formula>IF(OR(E72="F",E72="L",E72="W"),"",F72)</formula>
    </cfRule>
    <cfRule type="expression" dxfId="66" priority="570">
      <formula>$F72&gt;0</formula>
    </cfRule>
    <cfRule type="expression" dxfId="65" priority="571">
      <formula>$E72="C"</formula>
    </cfRule>
    <cfRule type="expression" dxfId="64" priority="572">
      <formula>$E72="P"</formula>
    </cfRule>
  </conditionalFormatting>
  <conditionalFormatting sqref="P72:P101">
    <cfRule type="expression" dxfId="63" priority="573">
      <formula>ISTEXT($P72)</formula>
    </cfRule>
    <cfRule type="expression" dxfId="62" priority="574">
      <formula>AND($E72="L",$G72&gt;0)</formula>
    </cfRule>
    <cfRule type="expression" dxfId="61" priority="575">
      <formula>AND($H72=0,OR($E72="P",$E72="C"))</formula>
    </cfRule>
  </conditionalFormatting>
  <conditionalFormatting sqref="M72:M101">
    <cfRule type="cellIs" dxfId="60" priority="2" operator="lessThan">
      <formula>0</formula>
    </cfRule>
  </conditionalFormatting>
  <conditionalFormatting sqref="B23:D23">
    <cfRule type="expression" dxfId="59" priority="1">
      <formula>ISTEXT($B$17)</formula>
    </cfRule>
  </conditionalFormatting>
  <dataValidations xWindow="793" yWindow="605" count="52">
    <dataValidation type="custom" errorStyle="warning" allowBlank="1" showInputMessage="1" showErrorMessage="1" error="Please enter a 6 or 7 digit Employer LSL  number." sqref="B13:D13" xr:uid="{00000000-0002-0000-0000-000000000000}">
      <formula1>AND(OR(LEN(B13)=6,LEN(B13)=7),ISNUMBER(B13))</formula1>
    </dataValidation>
    <dataValidation type="textLength" operator="equal" allowBlank="1" showInputMessage="1" showErrorMessage="1" error="Please enter a 6 digit LSL Number" sqref="A56" xr:uid="{00000000-0002-0000-0000-000001000000}">
      <formula1>6</formula1>
    </dataValidation>
    <dataValidation type="list" allowBlank="1" showInputMessage="1" showErrorMessage="1" error="Please select month from drop down list." prompt="Select month from drop down list" sqref="J11" xr:uid="{00000000-0002-0000-0000-000003000000}">
      <formula1>$AG$1:$AG$12</formula1>
    </dataValidation>
    <dataValidation allowBlank="1" showInputMessage="1" showErrorMessage="1" prompt="Casual employees not to be included in LWOP section. If a casual does not work, list them in the &quot;employee details' section with zero hours." sqref="E61" xr:uid="{00000000-0002-0000-0000-000005000000}"/>
    <dataValidation allowBlank="1" showErrorMessage="1" promptTitle="Information" prompt="Casual employees not to be included in LWOP section. If a casual does not work, list them in the &quot;employee details' sectionnwith zero hours." sqref="E71:F71 I71:J71" xr:uid="{00000000-0002-0000-0000-000006000000}"/>
    <dataValidation allowBlank="1" showInputMessage="1" showErrorMessage="1" promptTitle="Information" sqref="G71 K71" xr:uid="{00000000-0002-0000-0000-000007000000}"/>
    <dataValidation type="date" allowBlank="1" showInputMessage="1" showErrorMessage="1" errorTitle="Date Format" error="Please enter dates in dd/mm/yyyy format (eg 01/01/2017)" promptTitle="DOB" prompt="Please put date in format dd/mm/yyyy " sqref="D56" xr:uid="{00000000-0002-0000-0000-000009000000}">
      <formula1>10959</formula1>
      <formula2>TODAY()-4745</formula2>
    </dataValidation>
    <dataValidation type="custom" errorStyle="warning" allowBlank="1" showInputMessage="1" showErrorMessage="1" error="Please enter a 6 or 7 digit LSL Number. Do not enter the payroll number. " prompt="Please enter a 6 or 7 digit LSL Number. Do not enter the payroll number._x000a_Employee LSL number can be found via the Coal LSL portal or by contacting us on 1300 852 625. " sqref="A72:A101" xr:uid="{00000000-0002-0000-0000-00000B000000}">
      <formula1>AND(OR(LEN(A72)=6,LEN(A72)=7),ISNUMBER(A72))</formula1>
    </dataValidation>
    <dataValidation type="textLength" errorStyle="warning" operator="equal" allowBlank="1" showInputMessage="1" showErrorMessage="1" error="Please enter an 11 digit ABN number." sqref="B15:D15" xr:uid="{00000000-0002-0000-0000-00000C000000}">
      <formula1>11</formula1>
    </dataValidation>
    <dataValidation type="list" allowBlank="1" showInputMessage="1" showErrorMessage="1" prompt="Please select from drop down list Employee termination reason." sqref="F56" xr:uid="{00000000-0002-0000-0000-00000E000000}">
      <formula1>$AI$1:$AI$6</formula1>
    </dataValidation>
    <dataValidation type="date" errorStyle="warning" allowBlank="1" showInputMessage="1" showErrorMessage="1" errorTitle="Date Format" error="Please enter dates in dd/mm/yyyy format or ........." prompt="Please put Employee termination date in format dd/mm/yyyy and the date cannot be future date. " sqref="E56" xr:uid="{00000000-0002-0000-0000-00000F000000}">
      <formula1>$K$11-31</formula1>
      <formula2>$K$11+31</formula2>
    </dataValidation>
    <dataValidation type="list" allowBlank="1" showInputMessage="1" showErrorMessage="1" errorTitle="Work status" error="Please select  work status from drop down list." prompt="Please select work status : F = Full-time, P = Part-time, C = Casual" sqref="I30:I46" xr:uid="{00000000-0002-0000-0000-000014000000}">
      <formula1>$AF$1:$AF$3</formula1>
    </dataValidation>
    <dataValidation type="custom" errorStyle="warning" operator="equal" allowBlank="1" showInputMessage="1" showErrorMessage="1" error="Please check the Employee postcode.  Must be 4 digit long, unless international." sqref="H30:H46" xr:uid="{00000000-0002-0000-0000-000016000000}">
      <formula1>ISNUMBER(H30)</formula1>
    </dataValidation>
    <dataValidation type="date" errorStyle="warning" allowBlank="1" showInputMessage="1" showErrorMessage="1" errorTitle="Date Format" error="Please ensure the DOB is valid and in the correct date format (dd/mm/yyyy)." prompt="Please provide date in format dd/mm/yyyy." sqref="D51:D55" xr:uid="{00000000-0002-0000-0000-000018000000}">
      <formula1>10959</formula1>
      <formula2>TODAY()-4745</formula2>
    </dataValidation>
    <dataValidation allowBlank="1" showInputMessage="1" showErrorMessage="1" prompt="Start date is the date an individual commenced being an eligible employee for the purpose of long service leave. " sqref="K29" xr:uid="{00000000-0002-0000-0000-000019000000}"/>
    <dataValidation allowBlank="1" showInputMessage="1" showErrorMessage="1" prompt="Cessation date is the date an employee ceased to be an eligible employee for the purpose of long service leave." sqref="E50" xr:uid="{00000000-0002-0000-0000-00001A000000}"/>
    <dataValidation allowBlank="1" showInputMessage="1" showErrorMessage="1" prompt="Levy rate period:_x000a_from 01 July 2018 to current - 2.0%_x000a_from 01 Aug 2008 to 30 Jun 2018 - 2.7%_x000a_from 01 Nov 2005 to 31 Jul 2008 -  2.8%" sqref="J19" xr:uid="{00000000-0002-0000-0000-00001D000000}"/>
    <dataValidation type="list" allowBlank="1" showInputMessage="1" showErrorMessage="1" error="Please select correct work status from drop down list. " prompt="Please provide work status only as F, P ,C, L, W.  " sqref="E72:E101" xr:uid="{00000000-0002-0000-0000-00001E000000}">
      <formula1>$AK$1:$AK$6</formula1>
    </dataValidation>
    <dataValidation type="decimal" errorStyle="warning" allowBlank="1" showInputMessage="1" showErrorMessage="1" error="Please check if hours worked for that month are correct. " prompt="Only enter the original hours worked in the month for employee's with a Part-time or Casual work status " sqref="F72:F101" xr:uid="{00000000-0002-0000-0000-00001F000000}">
      <formula1>0</formula1>
      <formula2>300</formula2>
    </dataValidation>
    <dataValidation type="decimal" errorStyle="warning" operator="greaterThan" allowBlank="1" showInputMessage="1" showErrorMessage="1" error="Please check eligible wage amount. " sqref="G72:G101" xr:uid="{00000000-0002-0000-0000-000020000000}">
      <formula1>0</formula1>
    </dataValidation>
    <dataValidation type="list" allowBlank="1" showInputMessage="1" showErrorMessage="1" errorTitle="State" error="Please select state from drop down list." sqref="G30:G46" xr:uid="{2117197B-1D23-4F68-9068-7E711894511F}">
      <formula1>$AL$1:$AL$9</formula1>
    </dataValidation>
    <dataValidation type="list" allowBlank="1" showInputMessage="1" showErrorMessage="1" errorTitle="Leave type" error="Please select leave type L or W  from drop down list." sqref="E62:E66" xr:uid="{C9B5DC01-A4BB-40CC-9D86-2F989C271B89}">
      <formula1>$AJ$1:$AJ$2</formula1>
    </dataValidation>
    <dataValidation type="custom" errorStyle="warning" allowBlank="1" showInputMessage="1" showErrorMessage="1" error="Please check Company Name." sqref="B14:D14" xr:uid="{911D614E-88D1-4A84-9096-2BDB40947AFE}">
      <formula1>ISTEXT(B14)</formula1>
    </dataValidation>
    <dataValidation type="custom" errorStyle="warning" allowBlank="1" showInputMessage="1" showErrorMessage="1" error="Please check Employer Contact Name._x000a_" sqref="B16:D16" xr:uid="{697926F4-6827-40B7-9741-24CF8FE8DAF4}">
      <formula1>ISTEXT($B$16)</formula1>
    </dataValidation>
    <dataValidation type="custom" errorStyle="warning" allowBlank="1" showInputMessage="1" showErrorMessage="1" error="Please check Employer Contact number as only numbers should be provided." sqref="B17:D17" xr:uid="{FA555CDE-4F82-48D7-908B-C63348F11EAD}">
      <formula1>ISTEXT($B$17)</formula1>
    </dataValidation>
    <dataValidation type="custom" errorStyle="warning" allowBlank="1" showInputMessage="1" showErrorMessage="1" error="Please check authorised officer name." sqref="B20:D20" xr:uid="{39C8A8B1-81BF-4984-91BD-47AF81DCC909}">
      <formula1>ISTEXT($B$20)</formula1>
    </dataValidation>
    <dataValidation type="custom" errorStyle="warning" allowBlank="1" showInputMessage="1" showErrorMessage="1" error="Please check authorised officer position held." sqref="B21:D21" xr:uid="{CEC144BB-619F-4675-88D6-AF99BCA02DF2}">
      <formula1>ISTEXT($B$21)</formula1>
    </dataValidation>
    <dataValidation type="custom" errorStyle="warning" allowBlank="1" showInputMessage="1" showErrorMessage="1" error="Please check email address." sqref="B22:D22" xr:uid="{9556BADC-86EE-4B97-B79B-02832E557A4C}">
      <formula1>ISNUMBER(MATCH("*@*.???",B22,0))</formula1>
    </dataValidation>
    <dataValidation type="custom" allowBlank="1" showInputMessage="1" showErrorMessage="1" error="Please provide numbers only. " sqref="K26:O26" xr:uid="{A5ACA079-66C1-43C5-B0B3-31DA444582F9}">
      <formula1>ISNUMBER($K$26)</formula1>
    </dataValidation>
    <dataValidation type="custom" allowBlank="1" showInputMessage="1" showErrorMessage="1" error="Please provide numbers only. " sqref="K27:O27" xr:uid="{263D23A8-2891-4D57-A5A5-21BF88202910}">
      <formula1>ISNUMBER(K27)</formula1>
    </dataValidation>
    <dataValidation type="custom" errorStyle="warning" allowBlank="1" showInputMessage="1" showErrorMessage="1" error="Please check Authorised Contact number. Only numbers should be provided." sqref="B23:D23" xr:uid="{C42820B9-5CBB-43DF-8DDF-DAEFB9815CFE}">
      <formula1>ISNUMBER($B$23)</formula1>
    </dataValidation>
    <dataValidation type="custom" errorStyle="warning" allowBlank="1" showInputMessage="1" showErrorMessage="1" error="Please check Employee surname." prompt="Must not use abbreviations/ nick names/ preferred names. Full name must be consistent with formal identification." sqref="B51:B55 B62:B66" xr:uid="{0EB82EB4-5C62-46B7-9DDF-FEDD36163430}">
      <formula1>ISTEXT($B51)</formula1>
    </dataValidation>
    <dataValidation type="custom" errorStyle="warning" allowBlank="1" showInputMessage="1" showErrorMessage="1" error="Please check Employee Given name." prompt="Please provide all given names including middle names. Must not use abbreviations/ nick names/ preferred names. Full name must be consistent with formal identification." sqref="C51:C55 C62:C66" xr:uid="{DB66C02C-7B29-4B6D-9DBC-DA28EA361574}">
      <formula1>ISTEXT($C51)</formula1>
    </dataValidation>
    <dataValidation type="list" allowBlank="1" showInputMessage="1" showErrorMessage="1" error="Please select gender from drop down list. " prompt="Please select gender from drop down list. _x000a_" sqref="D30:D46" xr:uid="{110135ED-315B-4BE4-B85C-739241C9B418}">
      <formula1>$AE$1:$AE$2</formula1>
    </dataValidation>
    <dataValidation allowBlank="1" showInputMessage="1" showErrorMessage="1" prompt="Please provide postal address." sqref="E30:E46" xr:uid="{65C43E14-83E5-4312-9BE7-6B240A4FA239}"/>
    <dataValidation type="date" errorStyle="warning" allowBlank="1" showInputMessage="1" showErrorMessage="1" error="Please check date format dd/mm/yyyy._x000a_Is the correct month and year selected for current levy period?_x000a_If the start date is more than 30 days prior to the start of the current levy period, an adjustment levy may be required" prompt="Please provide start date in format dd/mm/yyyy." sqref="K30:K46" xr:uid="{D1937333-C64E-4B11-B3B2-6706D3FDBB6F}">
      <formula1>$K$10</formula1>
      <formula2>$K$12</formula2>
    </dataValidation>
    <dataValidation type="date" errorStyle="warning" allowBlank="1" showInputMessage="1" showErrorMessage="1" error="Please check that cessation date is:_x000a_• In format dd/mm/yyyy._x000a_• No more than 30 days prior to the start of the current levy period_x000a_• Not a date after the end of the levy period." prompt="Please provide cessation date in format dd/mm/yyyy . " sqref="E51:E55" xr:uid="{AB216D2E-E4F4-4FCB-9548-8FBAAD226558}">
      <formula1>$K$11-31</formula1>
      <formula2>$K$11+90</formula2>
    </dataValidation>
    <dataValidation allowBlank="1" showInputMessage="1" showErrorMessage="1" prompt="Please provide all given names including middle names. Must not use abbreviations/ nick names/ preferred names. Full name must be consistent with formal identification." sqref="C72:C101" xr:uid="{E2CBE441-4D35-4775-B961-50D35D8A5E73}"/>
    <dataValidation type="custom" errorStyle="warning" allowBlank="1" showInputMessage="1" showErrorMessage="1" error="Please enter a 6 or 7 digit LSL Number. Do not enter the payroll number. " prompt="Please enter a 6 or 7 digit LSL Number. Do not enter the payroll number_x000a_Employee LSL number can be found via the Coal LSL portal or by contacting us on 1300 852 625. " sqref="A30:A46" xr:uid="{879604DF-7E5F-4419-97F3-E8FDACE4117D}">
      <formula1>AND(OR(LEN(A30)=6,LEN(A30)=7),ISNUMBER(A30))</formula1>
    </dataValidation>
    <dataValidation type="custom" errorStyle="warning" allowBlank="1" showInputMessage="1" showErrorMessage="1" error="Please enter a 6 or 7 digit LSL Number.  Do not enter the payroll number." prompt="Please enter a 6 or 7 digit LSL Number. Do not enter the payroll number._x000a_Employee LSL number can be found via the Coal LSL portal or by contacting us on 1300 852 625. " sqref="A51:A55" xr:uid="{29CE8FBE-0601-4CD5-8706-875E8526F2BB}">
      <formula1>AND(OR(LEN(A51)=6,LEN(A51)=7),ISNUMBER(A51))</formula1>
    </dataValidation>
    <dataValidation type="custom" errorStyle="warning" allowBlank="1" showInputMessage="1" showErrorMessage="1" error="Please enter a 6 or 7 digit LSL Number. Do not enter the payroll number." prompt="Please enter a 6 or 7 digit LSL Number. Do not enter the payroll number._x000a_Employee LSL number can be found via the Coal LSL portal or by contacting us on 1300 852 625. " sqref="A62:A66" xr:uid="{631EAB55-12E5-434C-8083-4E59B9762148}">
      <formula1>AND(OR(LEN(A62)=6,LEN(A62)=7),ISNUMBER(A62))</formula1>
    </dataValidation>
    <dataValidation type="date" operator="greaterThan" allowBlank="1" showInputMessage="1" showErrorMessage="1" error="Please check if the date format is dd/mm/yyyy." prompt="Please provide date in format dd/mm/yyyy." sqref="F62:G66" xr:uid="{20E7D282-4E13-408D-9E8D-6AC2BBF82868}">
      <formula1>10959</formula1>
    </dataValidation>
    <dataValidation type="date" errorStyle="warning" allowBlank="1" showInputMessage="1" showErrorMessage="1" errorTitle="Date Format" error="Please ensure the DOB  is valid and in the correct date format  (dd/mm/yyyy). " prompt="Please provide  date in format dd/mm/yyyy." sqref="J30:J46" xr:uid="{2327302E-C1E0-46C1-B9F2-7529FCDCFDF6}">
      <formula1>10959</formula1>
      <formula2>TODAY()-4745</formula2>
    </dataValidation>
    <dataValidation type="date" errorStyle="warning" allowBlank="1" showInputMessage="1" showErrorMessage="1" error="Please ensure the DOB is valid and in the correct date format (dd/mm/yyyy)." prompt="Please provide date in format dd/mm/yyyy." sqref="D62:D66" xr:uid="{E1F9075D-1834-414C-88E8-2791CF1CB168}">
      <formula1>10959</formula1>
      <formula2>TODAY()-4745</formula2>
    </dataValidation>
    <dataValidation type="date" errorStyle="warning" allowBlank="1" showInputMessage="1" showErrorMessage="1" error="Please ensure the DOB is valid and in the correct date format (dd/mm/yyyy)." prompt="Please enter dates in dd/mm/yyyy format. " sqref="D72:D101" xr:uid="{6EE46177-40C4-48CC-BE52-0BBDD29E2F99}">
      <formula1>10959</formula1>
      <formula2>TODAY()-4745</formula2>
    </dataValidation>
    <dataValidation type="list" errorStyle="warning" allowBlank="1" showInputMessage="1" showErrorMessage="1" error="Please check and select cessation reason from drop down list. " prompt="Please select cessation reason from drop down list. " sqref="F51:F55" xr:uid="{F68B6B80-1B75-45E2-9E8C-52AC765AED57}">
      <formula1>Termcode1</formula1>
    </dataValidation>
    <dataValidation type="custom" errorStyle="warning" allowBlank="1" showInputMessage="1" showErrorMessage="1" error="Please check Employee Surname. " prompt="Must not use abbreviations/ nick names/ preferred names. Full name must be consistent with formal identification." sqref="B30:B46" xr:uid="{00000000-0002-0000-0000-000015000000}">
      <formula1>ISTEXT($B30)</formula1>
    </dataValidation>
    <dataValidation type="custom" errorStyle="warning" allowBlank="1" showInputMessage="1" showErrorMessage="1" error="Please check Employee Given name(s)." prompt="Please provide all given names including middle names. Must not use abbreviations/ nick names/ preferred names. Full name must be consistent with formal identification." sqref="C30:C46" xr:uid="{0E1108B1-315E-44DD-81D6-99CE5A60FE22}">
      <formula1>ISTEXT($C30)</formula1>
    </dataValidation>
    <dataValidation allowBlank="1" showErrorMessage="1" promptTitle="Information" sqref="H71 L71:N71" xr:uid="{00000000-0002-0000-0000-000008000000}"/>
    <dataValidation type="decimal" operator="greaterThanOrEqual" allowBlank="1" showInputMessage="1" showErrorMessage="1" error="Please check as only number are allow in this field and no negative numbers allow." sqref="H72:H101 J72:N101" xr:uid="{86C14C32-D226-4FA8-8259-078A8E688C86}">
      <formula1>0</formula1>
    </dataValidation>
    <dataValidation type="list" errorStyle="warning" allowBlank="1" showInputMessage="1" showErrorMessage="1" error="Please select correct work status from drop down list. " prompt="Please provide correct work status only as F, P ,C, L, W.  " sqref="I72:I101" xr:uid="{2B768691-6099-48F5-9C69-A8D7C2FD526A}">
      <formula1>$AK$1:$AK$6</formula1>
    </dataValidation>
    <dataValidation type="list" allowBlank="1" showInputMessage="1" showErrorMessage="1" error="Please select Year from drop down list." prompt="Please select year from the drop down list. " sqref="J12" xr:uid="{00000000-0002-0000-0000-000004000000}">
      <formula1>$AH$1:$AH$40</formula1>
    </dataValidation>
  </dataValidations>
  <hyperlinks>
    <hyperlink ref="D9" r:id="rId1" xr:uid="{00000000-0004-0000-0000-000000000000}"/>
    <hyperlink ref="D9:G9" r:id="rId2" display="levy@coallsl.com.au" xr:uid="{00000000-0004-0000-0000-000001000000}"/>
  </hyperlinks>
  <printOptions horizontalCentered="1"/>
  <pageMargins left="0.23622047244094491" right="0.23622047244094491" top="0.35433070866141736" bottom="0.35433070866141736" header="0.11811023622047245" footer="0.11811023622047245"/>
  <pageSetup paperSize="9" scale="43" fitToHeight="0"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2062" r:id="rId6" name="Check Box 14">
              <controlPr defaultSize="0" autoFill="0" autoLine="0" autoPict="0" macro="[0]!Process_CheckBox">
                <anchor moveWithCells="1">
                  <from>
                    <xdr:col>0</xdr:col>
                    <xdr:colOff>114300</xdr:colOff>
                    <xdr:row>23</xdr:row>
                    <xdr:rowOff>66675</xdr:rowOff>
                  </from>
                  <to>
                    <xdr:col>0</xdr:col>
                    <xdr:colOff>1076325</xdr:colOff>
                    <xdr:row>24</xdr:row>
                    <xdr:rowOff>123825</xdr:rowOff>
                  </to>
                </anchor>
              </controlPr>
            </control>
          </mc:Choice>
        </mc:AlternateContent>
      </controls>
    </mc:Choice>
  </mc:AlternateContent>
  <tableParts count="4">
    <tablePart r:id="rId7"/>
    <tablePart r:id="rId8"/>
    <tablePart r:id="rId9"/>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F4B7B59218C3469BC5941C93DAF23B" ma:contentTypeVersion="12" ma:contentTypeDescription="Create a new document." ma:contentTypeScope="" ma:versionID="e73d7ed304563c898939c6a8a15eeaf5">
  <xsd:schema xmlns:xsd="http://www.w3.org/2001/XMLSchema" xmlns:xs="http://www.w3.org/2001/XMLSchema" xmlns:p="http://schemas.microsoft.com/office/2006/metadata/properties" xmlns:ns2="8feffe53-f23f-402d-954a-55ac88119bac" xmlns:ns3="e0b7e7b4-fe7d-4833-856f-24672551329e" targetNamespace="http://schemas.microsoft.com/office/2006/metadata/properties" ma:root="true" ma:fieldsID="3bbf7836e3c16ea6020f8277a6ed7f33" ns2:_="" ns3:_="">
    <xsd:import namespace="8feffe53-f23f-402d-954a-55ac88119bac"/>
    <xsd:import namespace="e0b7e7b4-fe7d-4833-856f-2467255132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ffe53-f23f-402d-954a-55ac88119b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b7e7b4-fe7d-4833-856f-24672551329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C3B706-8B12-4F73-9724-606781DDCF50}">
  <ds:schemaRefs>
    <ds:schemaRef ds:uri="http://schemas.microsoft.com/office/2006/documentManagement/types"/>
    <ds:schemaRef ds:uri="02f2173d-8791-4f66-91d9-bce142153518"/>
    <ds:schemaRef ds:uri="http://schemas.microsoft.com/office/2006/metadata/properties"/>
    <ds:schemaRef ds:uri="http://www.w3.org/XML/1998/namespace"/>
    <ds:schemaRef ds:uri="http://purl.org/dc/terms/"/>
    <ds:schemaRef ds:uri="http://purl.org/dc/elements/1.1/"/>
    <ds:schemaRef ds:uri="http://purl.org/dc/dcmitype/"/>
    <ds:schemaRef ds:uri="http://schemas.openxmlformats.org/package/2006/metadata/core-properties"/>
    <ds:schemaRef ds:uri="http://schemas.microsoft.com/office/infopath/2007/PartnerControls"/>
    <ds:schemaRef ds:uri="db924f24-4b79-483f-9154-a92d93890cdd"/>
  </ds:schemaRefs>
</ds:datastoreItem>
</file>

<file path=customXml/itemProps2.xml><?xml version="1.0" encoding="utf-8"?>
<ds:datastoreItem xmlns:ds="http://schemas.openxmlformats.org/officeDocument/2006/customXml" ds:itemID="{1C6DB07B-963E-44BB-803E-68F90F776D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effe53-f23f-402d-954a-55ac88119bac"/>
    <ds:schemaRef ds:uri="e0b7e7b4-fe7d-4833-856f-246725513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B38BDD-6840-482F-B5A5-0CD55705C8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Levy return form</vt:lpstr>
      <vt:lpstr>Gender</vt:lpstr>
      <vt:lpstr>'Levy return form'!Print_Area</vt:lpstr>
      <vt:lpstr>Termcode1</vt:lpstr>
      <vt:lpstr>TermCode2</vt:lpstr>
    </vt:vector>
  </TitlesOfParts>
  <Manager/>
  <Company>Coalsuper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acaldwell</dc:creator>
  <cp:keywords/>
  <dc:description/>
  <cp:lastModifiedBy>Justyna Kolodziejska</cp:lastModifiedBy>
  <cp:revision/>
  <cp:lastPrinted>2018-11-05T02:38:08Z</cp:lastPrinted>
  <dcterms:created xsi:type="dcterms:W3CDTF">2010-01-18T04:20:44Z</dcterms:created>
  <dcterms:modified xsi:type="dcterms:W3CDTF">2021-04-25T22:59:32Z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0x01010032F4B7B59218C3469BC5941C93DAF23B</vt:lpwstr>
  </property>
</Properties>
</file>