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C:\Users\justyna.kolodziejska\OneDrive - COAL MINING INDUSTRY (LONG SERVICE LEAVE FUNDING) CORPORATION\LSL Technology\Forms\NEW 2021\"/>
    </mc:Choice>
  </mc:AlternateContent>
  <xr:revisionPtr revIDLastSave="0" documentId="8_{F2413CA7-721A-4953-85AE-CC79A7AD3896}" xr6:coauthVersionLast="47" xr6:coauthVersionMax="47" xr10:uidLastSave="{00000000-0000-0000-0000-000000000000}"/>
  <workbookProtection workbookAlgorithmName="SHA-512" workbookHashValue="jCwjgdQp8fBblzmaMIEOc2CfyD/XoNYEwpTgh9PabgP754DvqK6TUsDL6WL9l1ywEgRBuOvZn6Y8TFySUsd0dw==" workbookSaltValue="+sgmLx2m4IDse0zDh28owQ==" workbookSpinCount="100000" lockStructure="1"/>
  <bookViews>
    <workbookView xWindow="28680" yWindow="-150" windowWidth="29040" windowHeight="15840" xr2:uid="{00000000-000D-0000-FFFF-FFFF00000000}"/>
  </bookViews>
  <sheets>
    <sheet name="Levy return form" sheetId="2" r:id="rId1"/>
  </sheets>
  <definedNames>
    <definedName name="Gender">'Levy return form'!$AE$1:$AE$3</definedName>
    <definedName name="_xlnm.Print_Area" localSheetId="0">'Levy return form'!$A$1:$O$117</definedName>
    <definedName name="Termcode1">'Levy return form'!$AI$1:$AI$6</definedName>
    <definedName name="TermCode2">'Levy return form'!$AM$1:$AM$6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6" i="2" l="1"/>
  <c r="N76" i="2"/>
  <c r="M74" i="2"/>
  <c r="M75" i="2"/>
  <c r="M77" i="2"/>
  <c r="M78" i="2"/>
  <c r="M79" i="2"/>
  <c r="M80" i="2"/>
  <c r="M81" i="2"/>
  <c r="M82" i="2"/>
  <c r="M83" i="2"/>
  <c r="M84" i="2"/>
  <c r="N74" i="2"/>
  <c r="N75" i="2"/>
  <c r="N77" i="2"/>
  <c r="N78" i="2"/>
  <c r="N79" i="2"/>
  <c r="N80" i="2"/>
  <c r="N81" i="2"/>
  <c r="N82" i="2"/>
  <c r="N83" i="2"/>
  <c r="N84" i="2"/>
  <c r="M73" i="2"/>
  <c r="N73" i="2"/>
  <c r="M86" i="2"/>
  <c r="N86" i="2"/>
  <c r="N87" i="2"/>
  <c r="N88" i="2"/>
  <c r="N89" i="2"/>
  <c r="N90" i="2"/>
  <c r="N91" i="2"/>
  <c r="N92" i="2"/>
  <c r="N93" i="2"/>
  <c r="N94" i="2"/>
  <c r="N95" i="2"/>
  <c r="N96" i="2"/>
  <c r="N97" i="2"/>
  <c r="N98" i="2"/>
  <c r="N99" i="2"/>
  <c r="N100" i="2"/>
  <c r="M87" i="2"/>
  <c r="M88" i="2"/>
  <c r="M89" i="2"/>
  <c r="M90" i="2"/>
  <c r="M91" i="2"/>
  <c r="M92" i="2"/>
  <c r="M93" i="2"/>
  <c r="M94" i="2"/>
  <c r="M95" i="2"/>
  <c r="M96" i="2"/>
  <c r="M97" i="2"/>
  <c r="M98" i="2"/>
  <c r="M99" i="2"/>
  <c r="M100" i="2"/>
  <c r="M85" i="2"/>
  <c r="N72" i="2"/>
  <c r="N85" i="2"/>
  <c r="M72" i="2"/>
  <c r="M102" i="2" l="1"/>
  <c r="M69" i="2"/>
  <c r="J18" i="2"/>
  <c r="E15" i="2" l="1"/>
  <c r="N101" i="2" l="1"/>
  <c r="J19" i="2" l="1"/>
  <c r="J20" i="2" l="1"/>
  <c r="K11" i="2" l="1"/>
  <c r="K10" i="2" l="1"/>
  <c r="K18" i="2"/>
  <c r="K12" i="2"/>
  <c r="H21" i="2" l="1"/>
</calcChain>
</file>

<file path=xl/sharedStrings.xml><?xml version="1.0" encoding="utf-8"?>
<sst xmlns="http://schemas.openxmlformats.org/spreadsheetml/2006/main" count="140" uniqueCount="115">
  <si>
    <t>Employer ID:</t>
  </si>
  <si>
    <t>Surname</t>
  </si>
  <si>
    <t xml:space="preserve">Privacy Statement </t>
  </si>
  <si>
    <t>Name:</t>
  </si>
  <si>
    <t>Position held:</t>
  </si>
  <si>
    <t xml:space="preserve">Please email completed forms to: </t>
  </si>
  <si>
    <r>
      <t xml:space="preserve">Personal information collected by Coal LSL is protected by the Privacy Act 1988. Our Privacy Policy is available at </t>
    </r>
    <r>
      <rPr>
        <b/>
        <u/>
        <sz val="9"/>
        <rFont val="Arial"/>
        <family val="2"/>
      </rPr>
      <t>www.coallsl.com.au</t>
    </r>
    <r>
      <rPr>
        <b/>
        <sz val="9"/>
        <color rgb="FFFF0000"/>
        <rFont val="Arial"/>
        <family val="2"/>
      </rPr>
      <t xml:space="preserve"> </t>
    </r>
    <r>
      <rPr>
        <sz val="9"/>
        <rFont val="Arial"/>
        <family val="2"/>
      </rPr>
      <t>and sets out the primary purposes for which Coal LSL collects, uses and discloses your personal information. Coal LSL will not use or disclose your personal information for other purposes unless you consent or it is permitted to do so by the Privacy Act 1988.</t>
    </r>
  </si>
  <si>
    <t>Gender</t>
  </si>
  <si>
    <t>Street</t>
  </si>
  <si>
    <t>Suburb</t>
  </si>
  <si>
    <t>State</t>
  </si>
  <si>
    <t>Postcode</t>
  </si>
  <si>
    <t>F</t>
  </si>
  <si>
    <t>M</t>
  </si>
  <si>
    <t>P</t>
  </si>
  <si>
    <t>C</t>
  </si>
  <si>
    <t>January</t>
  </si>
  <si>
    <t>February</t>
  </si>
  <si>
    <t>March</t>
  </si>
  <si>
    <t>April</t>
  </si>
  <si>
    <t>May</t>
  </si>
  <si>
    <t>June</t>
  </si>
  <si>
    <t>July</t>
  </si>
  <si>
    <t>August</t>
  </si>
  <si>
    <t>September</t>
  </si>
  <si>
    <t>October</t>
  </si>
  <si>
    <t>November</t>
  </si>
  <si>
    <t>December</t>
  </si>
  <si>
    <t>YEAR</t>
  </si>
  <si>
    <t>MONTH</t>
  </si>
  <si>
    <t>EXITS</t>
  </si>
  <si>
    <t>01 – Retirement</t>
  </si>
  <si>
    <t>03 – Death</t>
  </si>
  <si>
    <t>06 – Dismissal</t>
  </si>
  <si>
    <t>01</t>
  </si>
  <si>
    <t>02</t>
  </si>
  <si>
    <t>03</t>
  </si>
  <si>
    <t>04</t>
  </si>
  <si>
    <t>05</t>
  </si>
  <si>
    <t>06</t>
  </si>
  <si>
    <t>PERIODS OF UNAUTHORISED ABSENCE OR PERIODS OF UNPAID LEAVE (L) AND PERIODS OF WORKERS COMPENSATION LEAVE (W)</t>
  </si>
  <si>
    <t>L</t>
  </si>
  <si>
    <t>W</t>
  </si>
  <si>
    <t>Date leave commenced</t>
  </si>
  <si>
    <t xml:space="preserve">Date leave concluded </t>
  </si>
  <si>
    <t>EMPLOYEE DETAILS</t>
  </si>
  <si>
    <t>NSW</t>
  </si>
  <si>
    <t>VIC</t>
  </si>
  <si>
    <t>QLD</t>
  </si>
  <si>
    <t>WA</t>
  </si>
  <si>
    <t>NT</t>
  </si>
  <si>
    <t>TAS</t>
  </si>
  <si>
    <t>SA</t>
  </si>
  <si>
    <t>ACT</t>
  </si>
  <si>
    <t>Type of leave                           (L or W)</t>
  </si>
  <si>
    <t xml:space="preserve">All data supplied must be complete and accurate to avoid processing delays. </t>
  </si>
  <si>
    <t xml:space="preserve">Please note: </t>
  </si>
  <si>
    <t>Given name(s)</t>
  </si>
  <si>
    <t>LSL number</t>
  </si>
  <si>
    <t>Date of birth (dd/mm/yyyy)</t>
  </si>
  <si>
    <t>05 – Resignation/ End of contract</t>
  </si>
  <si>
    <t>Work status F/P/C</t>
  </si>
  <si>
    <t>Start date</t>
  </si>
  <si>
    <t>Employer details</t>
  </si>
  <si>
    <t>Authorised officer</t>
  </si>
  <si>
    <t>Company name:</t>
  </si>
  <si>
    <t>Contact name:</t>
  </si>
  <si>
    <t>Contact no:</t>
  </si>
  <si>
    <t>Total eligible wages:</t>
  </si>
  <si>
    <t>Total levy payable:</t>
  </si>
  <si>
    <t>02 –Ill health/ Incapacity</t>
  </si>
  <si>
    <t>Email address:</t>
  </si>
  <si>
    <t>ff</t>
  </si>
  <si>
    <t>ABN:</t>
  </si>
  <si>
    <t>Employee Postal Address</t>
  </si>
  <si>
    <t>Other</t>
  </si>
  <si>
    <t>Checked</t>
  </si>
  <si>
    <t>Not checked</t>
  </si>
  <si>
    <t>Cessation date</t>
  </si>
  <si>
    <t>Cessation code</t>
  </si>
  <si>
    <t>Cessation Codes</t>
  </si>
  <si>
    <t>04 – Redundancy</t>
  </si>
  <si>
    <t>Original Work Status                         ( F / P / C / L / W)</t>
  </si>
  <si>
    <t>Original Hours worked                    (if P or C)</t>
  </si>
  <si>
    <t xml:space="preserve">Original Eligible wages $ </t>
  </si>
  <si>
    <t>Original Levy paid $</t>
  </si>
  <si>
    <t>Correct Work Status                         ( F / P / C / L / W)</t>
  </si>
  <si>
    <t>Correct Hours worked                    (if P or C)</t>
  </si>
  <si>
    <t>Correct Levy to be paid</t>
  </si>
  <si>
    <t>Correct Eligible wages $</t>
  </si>
  <si>
    <t>Details originally supplied on levy</t>
  </si>
  <si>
    <t>New details or details to be adjusted</t>
  </si>
  <si>
    <t>Difference Eligible wages $</t>
  </si>
  <si>
    <t>Comments</t>
  </si>
  <si>
    <t>Incorrect calculation of eligible wages</t>
  </si>
  <si>
    <t>Late notice of termination</t>
  </si>
  <si>
    <t>Late notice of leave without pay</t>
  </si>
  <si>
    <t>Late notice of Workers Comp</t>
  </si>
  <si>
    <t>Not an eligible employee</t>
  </si>
  <si>
    <t>Overpayment of levy</t>
  </si>
  <si>
    <t>Duplicate payment</t>
  </si>
  <si>
    <t>Incorrect payment</t>
  </si>
  <si>
    <t>Audit identified an error</t>
  </si>
  <si>
    <t>REFUND REQUEST FORM</t>
  </si>
  <si>
    <t xml:space="preserve">ENTRANTS </t>
  </si>
  <si>
    <t>Reason for submitting refund</t>
  </si>
  <si>
    <t>Refund claim amount:</t>
  </si>
  <si>
    <t>Refund claim amount</t>
  </si>
  <si>
    <t xml:space="preserve">REFUND FOR THE </t>
  </si>
  <si>
    <t>I</t>
  </si>
  <si>
    <t>N</t>
  </si>
  <si>
    <t>RefundForm2.0</t>
  </si>
  <si>
    <t>Please only include employees that are relevant to this refund.</t>
  </si>
  <si>
    <t>Please only include employees that are relevant to this refund</t>
  </si>
  <si>
    <t>claims@coallsl.com.au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</si>
</sst>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quot;$&quot;#,##0.00"/>
    <numFmt numFmtId="165" formatCode="General_)"/>
    <numFmt numFmtId="166" formatCode="0.000"/>
    <numFmt numFmtId="167" formatCode="[$-3000401]0"/>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8"/>
      <name val="Arial"/>
      <family val="2"/>
    </font>
    <font>
      <b/>
      <sz val="18"/>
      <name val="Arial"/>
      <family val="2"/>
    </font>
    <font>
      <sz val="11"/>
      <color indexed="12"/>
      <name val="Arial"/>
      <family val="2"/>
    </font>
    <font>
      <b/>
      <sz val="11"/>
      <name val="Arial"/>
      <family val="2"/>
    </font>
    <font>
      <b/>
      <sz val="12"/>
      <color rgb="FFFF0000"/>
      <name val="Arial"/>
      <family val="2"/>
    </font>
    <font>
      <sz val="10"/>
      <name val="Arial"/>
      <family val="2"/>
    </font>
    <font>
      <b/>
      <sz val="10"/>
      <name val="Arial"/>
      <family val="2"/>
    </font>
    <font>
      <b/>
      <sz val="16"/>
      <color rgb="FFFF0000"/>
      <name val="Arial"/>
      <family val="2"/>
    </font>
    <font>
      <sz val="10"/>
      <color rgb="FFFF0000"/>
      <name val="Arial"/>
      <family val="2"/>
    </font>
    <font>
      <u/>
      <sz val="10"/>
      <color theme="10"/>
      <name val="Arial"/>
      <family val="2"/>
    </font>
    <font>
      <b/>
      <u/>
      <sz val="18"/>
      <color theme="10"/>
      <name val="Arial"/>
      <family val="2"/>
    </font>
    <font>
      <sz val="11"/>
      <color rgb="FF9C0006"/>
      <name val="Calibri"/>
      <family val="2"/>
      <scheme val="minor"/>
    </font>
    <font>
      <b/>
      <sz val="11"/>
      <color theme="0"/>
      <name val="Arial"/>
      <family val="2"/>
    </font>
    <font>
      <sz val="11"/>
      <color rgb="FF3F3F76"/>
      <name val="Calibri"/>
      <family val="2"/>
      <scheme val="minor"/>
    </font>
    <font>
      <sz val="11"/>
      <color rgb="FF9C0006"/>
      <name val="Arial"/>
      <family val="2"/>
    </font>
    <font>
      <sz val="72"/>
      <color rgb="FFFF0000"/>
      <name val="Arial"/>
      <family val="2"/>
    </font>
    <font>
      <b/>
      <sz val="9"/>
      <name val="Arial"/>
      <family val="2"/>
    </font>
    <font>
      <sz val="9"/>
      <name val="Arial"/>
      <family val="2"/>
    </font>
    <font>
      <b/>
      <sz val="9"/>
      <color rgb="FFFF0000"/>
      <name val="Arial"/>
      <family val="2"/>
    </font>
    <font>
      <b/>
      <u/>
      <sz val="9"/>
      <name val="Arial"/>
      <family val="2"/>
    </font>
    <font>
      <b/>
      <sz val="9.5"/>
      <name val="Arial"/>
      <family val="2"/>
    </font>
    <font>
      <sz val="10"/>
      <color theme="0"/>
      <name val="Arial"/>
      <family val="2"/>
    </font>
    <font>
      <b/>
      <sz val="11"/>
      <color rgb="FFFA7D00"/>
      <name val="Calibri"/>
      <family val="2"/>
      <scheme val="minor"/>
    </font>
    <font>
      <b/>
      <sz val="14"/>
      <name val="Arial"/>
      <family val="2"/>
    </font>
    <font>
      <b/>
      <sz val="14"/>
      <color theme="1"/>
      <name val="Arial"/>
      <family val="2"/>
    </font>
    <font>
      <b/>
      <sz val="11"/>
      <name val="Univers"/>
      <family val="2"/>
    </font>
    <font>
      <sz val="10"/>
      <name val="Univers"/>
      <family val="2"/>
    </font>
    <font>
      <sz val="7"/>
      <name val="Arial"/>
      <family val="2"/>
    </font>
    <font>
      <b/>
      <sz val="12"/>
      <color indexed="9"/>
      <name val="Arial"/>
      <family val="2"/>
    </font>
    <font>
      <b/>
      <sz val="12"/>
      <color indexed="12"/>
      <name val="Garmond (W1)"/>
      <family val="1"/>
    </font>
    <font>
      <sz val="10"/>
      <name val="Tahoma"/>
      <family val="2"/>
    </font>
    <font>
      <sz val="9"/>
      <color theme="1"/>
      <name val="Calibri"/>
      <family val="2"/>
      <scheme val="minor"/>
    </font>
    <font>
      <sz val="11"/>
      <color rgb="FF000000"/>
      <name val="Calibri"/>
      <family val="2"/>
      <scheme val="minor"/>
    </font>
    <font>
      <sz val="14"/>
      <name val="Arial"/>
      <family val="2"/>
    </font>
    <font>
      <sz val="10"/>
      <color theme="1"/>
      <name val="Arial"/>
      <family val="2"/>
    </font>
    <font>
      <sz val="12"/>
      <name val="Arial"/>
      <family val="2"/>
    </font>
    <font>
      <b/>
      <u/>
      <sz val="14"/>
      <color rgb="FF9C0006"/>
      <name val="Calibri"/>
      <family val="2"/>
      <scheme val="minor"/>
    </font>
    <font>
      <sz val="72"/>
      <name val="Arial"/>
      <family val="2"/>
    </font>
    <font>
      <b/>
      <u/>
      <sz val="10"/>
      <color rgb="FFFF0000"/>
      <name val="Arial"/>
      <family val="2"/>
    </font>
    <font>
      <u/>
      <sz val="10"/>
      <name val="Arial"/>
      <family val="2"/>
    </font>
    <font>
      <b/>
      <sz val="12"/>
      <color rgb="FFFA7D00"/>
      <name val="Calibri"/>
      <family val="2"/>
      <scheme val="minor"/>
    </font>
    <font>
      <b/>
      <sz val="20"/>
      <color rgb="FFFF0000"/>
      <name val="Arial"/>
      <family val="2"/>
    </font>
    <font>
      <b/>
      <u/>
      <sz val="11"/>
      <color rgb="FFFF0000"/>
      <name val="Arial"/>
      <family val="2"/>
    </font>
    <font>
      <b/>
      <sz val="16"/>
      <color rgb="FFFA7D00"/>
      <name val="Calibri"/>
      <family val="2"/>
      <scheme val="minor"/>
    </font>
    <font>
      <b/>
      <sz val="11"/>
      <color theme="0" tint="-0.499984740745262"/>
      <name val="Arial"/>
      <family val="2"/>
    </font>
    <font>
      <sz val="8"/>
      <color theme="0"/>
      <name val="Arial"/>
      <family val="2"/>
    </font>
  </fonts>
  <fills count="26">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rgb="FFFFC7CE"/>
      </patternFill>
    </fill>
    <fill>
      <patternFill patternType="solid">
        <fgColor rgb="FFFFCC99"/>
      </patternFill>
    </fill>
    <fill>
      <patternFill patternType="solid">
        <fgColor rgb="FFDE9600"/>
        <bgColor indexed="64"/>
      </patternFill>
    </fill>
    <fill>
      <patternFill patternType="solid">
        <fgColor theme="1"/>
        <bgColor indexed="64"/>
      </patternFill>
    </fill>
    <fill>
      <patternFill patternType="solid">
        <fgColor rgb="FFF2F2F2"/>
      </patternFill>
    </fill>
    <fill>
      <patternFill patternType="solid">
        <fgColor theme="9" tint="0.59999389629810485"/>
        <bgColor indexed="65"/>
      </patternFill>
    </fill>
    <fill>
      <patternFill patternType="solid">
        <fgColor rgb="FFEF96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F7F7F"/>
      </left>
      <right/>
      <top/>
      <bottom/>
      <diagonal/>
    </border>
    <border>
      <left/>
      <right style="thin">
        <color rgb="FF7F7F7F"/>
      </right>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indexed="64"/>
      </top>
      <bottom style="medium">
        <color auto="1"/>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rgb="FFFF0000"/>
      </right>
      <top style="medium">
        <color indexed="64"/>
      </top>
      <bottom style="medium">
        <color indexed="64"/>
      </bottom>
      <diagonal/>
    </border>
    <border>
      <left style="medium">
        <color indexed="64"/>
      </left>
      <right style="double">
        <color rgb="FFFF0000"/>
      </right>
      <top style="medium">
        <color indexed="64"/>
      </top>
      <bottom style="medium">
        <color indexed="64"/>
      </bottom>
      <diagonal/>
    </border>
    <border>
      <left style="thin">
        <color indexed="64"/>
      </left>
      <right style="double">
        <color rgb="FFFF0000"/>
      </right>
      <top style="medium">
        <color indexed="64"/>
      </top>
      <bottom style="thin">
        <color indexed="64"/>
      </bottom>
      <diagonal/>
    </border>
    <border>
      <left style="thin">
        <color indexed="64"/>
      </left>
      <right style="double">
        <color rgb="FFFF0000"/>
      </right>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33">
    <xf numFmtId="0" fontId="0" fillId="0" borderId="0"/>
    <xf numFmtId="0" fontId="14" fillId="0" borderId="0" applyNumberFormat="0" applyFill="0" applyBorder="0" applyAlignment="0" applyProtection="0"/>
    <xf numFmtId="0" fontId="16" fillId="4" borderId="0" applyNumberFormat="0" applyBorder="0" applyAlignment="0" applyProtection="0"/>
    <xf numFmtId="0" fontId="18" fillId="5" borderId="17" applyNumberFormat="0" applyAlignment="0" applyProtection="0"/>
    <xf numFmtId="0" fontId="27" fillId="8" borderId="17" applyNumberFormat="0" applyAlignment="0" applyProtection="0"/>
    <xf numFmtId="0" fontId="3" fillId="9" borderId="0" applyNumberFormat="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34" fillId="0" borderId="0" applyNumberFormat="0" applyFill="0" applyBorder="0" applyAlignment="0" applyProtection="0"/>
    <xf numFmtId="165" fontId="34" fillId="0" borderId="0" applyNumberFormat="0" applyFill="0" applyBorder="0" applyAlignment="0" applyProtection="0"/>
    <xf numFmtId="0" fontId="2" fillId="0" borderId="0"/>
    <xf numFmtId="0" fontId="2" fillId="0" borderId="0"/>
    <xf numFmtId="0" fontId="35" fillId="0" borderId="0"/>
    <xf numFmtId="0" fontId="10" fillId="0" borderId="0"/>
    <xf numFmtId="0" fontId="36" fillId="0" borderId="0"/>
    <xf numFmtId="0" fontId="37" fillId="0" borderId="0"/>
    <xf numFmtId="0" fontId="40" fillId="0" borderId="0"/>
    <xf numFmtId="0" fontId="1" fillId="0" borderId="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0" borderId="0"/>
    <xf numFmtId="0" fontId="1" fillId="11" borderId="35" applyNumberFormat="0" applyFont="0" applyAlignment="0" applyProtection="0"/>
    <xf numFmtId="0" fontId="1" fillId="11" borderId="35" applyNumberFormat="0" applyFont="0" applyAlignment="0" applyProtection="0"/>
  </cellStyleXfs>
  <cellXfs count="207">
    <xf numFmtId="0" fontId="0" fillId="0" borderId="0" xfId="0"/>
    <xf numFmtId="0" fontId="9" fillId="0" borderId="0" xfId="0" applyFont="1"/>
    <xf numFmtId="0" fontId="4" fillId="0" borderId="0" xfId="0" applyFont="1" applyBorder="1" applyAlignment="1">
      <alignment vertical="top" wrapText="1"/>
    </xf>
    <xf numFmtId="0" fontId="6" fillId="0" borderId="0" xfId="0" applyFont="1" applyAlignment="1">
      <alignment wrapText="1"/>
    </xf>
    <xf numFmtId="0" fontId="4" fillId="0" borderId="0" xfId="0" applyFont="1" applyAlignment="1"/>
    <xf numFmtId="0" fontId="11" fillId="0" borderId="0" xfId="0" applyFont="1" applyAlignment="1">
      <alignment horizontal="right" vertical="center"/>
    </xf>
    <xf numFmtId="0" fontId="4" fillId="0" borderId="0" xfId="0" applyFont="1" applyBorder="1" applyAlignment="1">
      <alignment horizontal="left" vertical="top" wrapText="1"/>
    </xf>
    <xf numFmtId="2" fontId="4" fillId="0" borderId="0" xfId="0" applyNumberFormat="1" applyFont="1" applyBorder="1" applyAlignment="1">
      <alignment vertical="top" wrapText="1"/>
    </xf>
    <xf numFmtId="0" fontId="4" fillId="0" borderId="0" xfId="0" applyFont="1" applyBorder="1" applyAlignment="1">
      <alignment horizontal="center" vertical="top" wrapText="1"/>
    </xf>
    <xf numFmtId="0" fontId="8" fillId="0" borderId="0" xfId="0" applyFont="1" applyBorder="1" applyAlignment="1">
      <alignment vertical="center" wrapText="1"/>
    </xf>
    <xf numFmtId="0" fontId="17" fillId="0" borderId="0" xfId="0" applyFont="1" applyBorder="1" applyAlignment="1">
      <alignment vertical="center" wrapText="1"/>
    </xf>
    <xf numFmtId="0" fontId="11" fillId="0" borderId="20" xfId="0" applyFont="1" applyBorder="1" applyAlignment="1">
      <alignment horizontal="right" vertical="center"/>
    </xf>
    <xf numFmtId="0" fontId="11" fillId="0" borderId="21" xfId="0" applyFont="1" applyBorder="1" applyAlignment="1">
      <alignment horizontal="right" vertical="center"/>
    </xf>
    <xf numFmtId="0" fontId="11" fillId="0" borderId="22" xfId="0" applyFont="1" applyBorder="1" applyAlignment="1">
      <alignment horizontal="right" vertical="center"/>
    </xf>
    <xf numFmtId="0" fontId="11" fillId="0" borderId="4" xfId="0" applyFont="1" applyBorder="1" applyAlignment="1">
      <alignment horizontal="center" vertical="center"/>
    </xf>
    <xf numFmtId="0" fontId="8" fillId="0" borderId="0" xfId="0" applyFont="1" applyBorder="1" applyAlignment="1">
      <alignment horizontal="left" vertical="center"/>
    </xf>
    <xf numFmtId="0" fontId="10" fillId="0" borderId="0" xfId="0" applyFont="1"/>
    <xf numFmtId="0" fontId="10" fillId="0" borderId="0" xfId="0" applyFont="1" applyFill="1"/>
    <xf numFmtId="0" fontId="19" fillId="0" borderId="0" xfId="2" applyFont="1" applyFill="1"/>
    <xf numFmtId="0" fontId="20" fillId="0" borderId="0" xfId="2" applyFont="1" applyFill="1" applyAlignment="1"/>
    <xf numFmtId="0" fontId="10" fillId="0" borderId="0" xfId="0" applyFont="1" applyBorder="1" applyAlignment="1">
      <alignment horizontal="center" vertical="center"/>
    </xf>
    <xf numFmtId="0" fontId="10" fillId="0" borderId="0" xfId="0" applyFont="1" applyBorder="1"/>
    <xf numFmtId="0" fontId="15" fillId="0" borderId="0" xfId="1" applyFont="1" applyAlignment="1"/>
    <xf numFmtId="0" fontId="8" fillId="0" borderId="0" xfId="0" applyFont="1" applyBorder="1" applyAlignment="1">
      <alignment horizontal="left" vertical="center"/>
    </xf>
    <xf numFmtId="2" fontId="8" fillId="0" borderId="0" xfId="0" applyNumberFormat="1" applyFont="1" applyFill="1" applyBorder="1" applyAlignment="1">
      <alignment horizontal="right" vertical="center" wrapText="1"/>
    </xf>
    <xf numFmtId="0" fontId="20" fillId="0" borderId="0" xfId="2" applyFont="1" applyFill="1" applyAlignment="1">
      <alignment horizontal="center"/>
    </xf>
    <xf numFmtId="0" fontId="29" fillId="10" borderId="10" xfId="5" applyNumberFormat="1" applyFont="1" applyFill="1" applyBorder="1" applyAlignment="1" applyProtection="1">
      <alignment horizontal="center"/>
      <protection locked="0"/>
    </xf>
    <xf numFmtId="0" fontId="28" fillId="0" borderId="33" xfId="0" applyFont="1" applyBorder="1" applyAlignment="1">
      <alignment horizontal="right" vertical="center"/>
    </xf>
    <xf numFmtId="0" fontId="28" fillId="0" borderId="1" xfId="0" applyFont="1" applyBorder="1" applyAlignment="1">
      <alignment horizontal="right" vertical="center"/>
    </xf>
    <xf numFmtId="0" fontId="0" fillId="0" borderId="0" xfId="0" applyAlignment="1">
      <alignment horizontal="left"/>
    </xf>
    <xf numFmtId="0" fontId="30" fillId="0" borderId="0" xfId="0" applyFont="1" applyAlignment="1">
      <alignment horizontal="left" vertical="center" wrapText="1"/>
    </xf>
    <xf numFmtId="0" fontId="0" fillId="0" borderId="0" xfId="0" applyBorder="1" applyAlignment="1">
      <alignment horizontal="left"/>
    </xf>
    <xf numFmtId="49" fontId="31" fillId="0" borderId="3" xfId="0" applyNumberFormat="1" applyFont="1" applyBorder="1" applyAlignment="1">
      <alignment horizontal="center" vertical="center" wrapText="1"/>
    </xf>
    <xf numFmtId="49" fontId="31" fillId="0" borderId="32" xfId="0" applyNumberFormat="1" applyFont="1" applyBorder="1" applyAlignment="1">
      <alignment horizontal="center" vertical="center" wrapText="1"/>
    </xf>
    <xf numFmtId="0" fontId="32" fillId="0" borderId="0" xfId="0" applyFont="1"/>
    <xf numFmtId="1" fontId="7" fillId="0" borderId="0" xfId="0" applyNumberFormat="1" applyFont="1" applyBorder="1" applyAlignment="1" applyProtection="1">
      <alignment horizontal="center" vertical="top" wrapText="1"/>
      <protection locked="0"/>
    </xf>
    <xf numFmtId="0" fontId="7" fillId="0" borderId="0" xfId="0" applyFont="1" applyBorder="1" applyAlignment="1" applyProtection="1">
      <alignment vertical="top" wrapText="1"/>
      <protection locked="0"/>
    </xf>
    <xf numFmtId="14" fontId="7" fillId="0" borderId="0" xfId="0" applyNumberFormat="1" applyFont="1" applyBorder="1" applyAlignment="1" applyProtection="1">
      <alignment horizontal="center" vertical="top" wrapText="1"/>
      <protection locked="0"/>
    </xf>
    <xf numFmtId="49" fontId="21" fillId="0" borderId="0" xfId="0" applyNumberFormat="1" applyFont="1" applyAlignment="1">
      <alignment horizontal="center" vertical="center" wrapText="1"/>
    </xf>
    <xf numFmtId="0" fontId="8" fillId="2" borderId="22" xfId="0" applyFont="1" applyFill="1" applyBorder="1" applyAlignment="1">
      <alignment horizontal="center" vertical="center" wrapText="1"/>
    </xf>
    <xf numFmtId="14" fontId="26" fillId="0" borderId="0" xfId="0" applyNumberFormat="1" applyFont="1" applyProtection="1">
      <protection hidden="1"/>
    </xf>
    <xf numFmtId="0" fontId="16" fillId="0" borderId="0" xfId="2" applyFill="1"/>
    <xf numFmtId="0" fontId="41" fillId="23" borderId="0" xfId="2" applyFont="1" applyFill="1" applyBorder="1" applyAlignment="1" applyProtection="1">
      <alignment vertical="top" wrapText="1"/>
    </xf>
    <xf numFmtId="49" fontId="41" fillId="23" borderId="0" xfId="2" applyNumberFormat="1" applyFont="1" applyFill="1" applyBorder="1" applyAlignment="1" applyProtection="1"/>
    <xf numFmtId="49" fontId="16" fillId="23" borderId="0" xfId="2" applyNumberFormat="1" applyFill="1" applyBorder="1" applyAlignment="1" applyProtection="1">
      <alignment wrapText="1"/>
    </xf>
    <xf numFmtId="2" fontId="26" fillId="0" borderId="0" xfId="0" applyNumberFormat="1" applyFont="1" applyAlignment="1" applyProtection="1">
      <alignment vertical="top"/>
      <protection hidden="1"/>
    </xf>
    <xf numFmtId="0" fontId="10" fillId="0" borderId="0" xfId="0" applyFont="1" applyProtection="1">
      <protection locked="0"/>
    </xf>
    <xf numFmtId="2" fontId="8" fillId="0" borderId="0" xfId="0" applyNumberFormat="1" applyFont="1" applyFill="1" applyBorder="1" applyAlignment="1" applyProtection="1">
      <alignment horizontal="right" vertical="center" wrapText="1"/>
      <protection locked="0"/>
    </xf>
    <xf numFmtId="166" fontId="10" fillId="0" borderId="0" xfId="0" applyNumberFormat="1" applyFont="1" applyProtection="1">
      <protection locked="0"/>
    </xf>
    <xf numFmtId="0" fontId="10" fillId="0" borderId="0" xfId="0" applyFont="1" applyProtection="1"/>
    <xf numFmtId="0" fontId="10" fillId="0" borderId="0" xfId="0" applyFont="1" applyAlignment="1" applyProtection="1">
      <alignment horizontal="center"/>
    </xf>
    <xf numFmtId="49" fontId="10" fillId="0" borderId="0" xfId="0" applyNumberFormat="1" applyFont="1" applyProtection="1"/>
    <xf numFmtId="0" fontId="10" fillId="0" borderId="0" xfId="0" applyFont="1" applyFill="1" applyProtection="1"/>
    <xf numFmtId="0" fontId="10" fillId="0" borderId="0" xfId="0" applyFont="1" applyAlignment="1" applyProtection="1">
      <alignment vertical="center"/>
    </xf>
    <xf numFmtId="0" fontId="16" fillId="0" borderId="0" xfId="2" applyFill="1" applyProtection="1"/>
    <xf numFmtId="0" fontId="10" fillId="0" borderId="0" xfId="0" applyFont="1" applyProtection="1">
      <protection hidden="1"/>
    </xf>
    <xf numFmtId="0" fontId="4" fillId="0" borderId="0" xfId="0" applyFont="1" applyBorder="1" applyAlignment="1" applyProtection="1">
      <protection hidden="1"/>
    </xf>
    <xf numFmtId="164" fontId="10" fillId="0" borderId="0" xfId="0" applyNumberFormat="1" applyFont="1" applyBorder="1" applyProtection="1">
      <protection hidden="1"/>
    </xf>
    <xf numFmtId="2" fontId="10" fillId="0" borderId="0" xfId="0" applyNumberFormat="1" applyFont="1" applyProtection="1">
      <protection locked="0"/>
    </xf>
    <xf numFmtId="2" fontId="4" fillId="0" borderId="0" xfId="0" applyNumberFormat="1" applyFont="1" applyBorder="1" applyAlignment="1" applyProtection="1">
      <alignment vertical="top" wrapText="1"/>
      <protection locked="0"/>
    </xf>
    <xf numFmtId="0" fontId="8" fillId="2" borderId="22"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42" fillId="0" borderId="0" xfId="2" applyFont="1" applyFill="1" applyAlignment="1" applyProtection="1">
      <protection hidden="1"/>
    </xf>
    <xf numFmtId="0" fontId="8" fillId="2" borderId="3" xfId="0" applyFont="1" applyFill="1" applyBorder="1" applyAlignment="1">
      <alignment horizontal="center" vertical="center" wrapText="1"/>
    </xf>
    <xf numFmtId="0" fontId="26" fillId="0" borderId="0" xfId="2" applyFont="1" applyFill="1" applyAlignment="1" applyProtection="1">
      <protection hidden="1"/>
    </xf>
    <xf numFmtId="14" fontId="39" fillId="0" borderId="0" xfId="0" applyNumberFormat="1" applyFont="1" applyProtection="1">
      <protection hidden="1"/>
    </xf>
    <xf numFmtId="49" fontId="8" fillId="0" borderId="0" xfId="0" applyNumberFormat="1" applyFont="1" applyFill="1" applyBorder="1" applyAlignment="1" applyProtection="1">
      <alignment horizontal="right" vertical="center" wrapText="1"/>
      <protection locked="0"/>
    </xf>
    <xf numFmtId="0" fontId="4" fillId="0" borderId="0" xfId="0" applyNumberFormat="1" applyFont="1" applyBorder="1" applyAlignment="1" applyProtection="1">
      <alignment vertical="top" wrapText="1"/>
      <protection locked="0"/>
    </xf>
    <xf numFmtId="49" fontId="4" fillId="0" borderId="0" xfId="0" applyNumberFormat="1" applyFont="1" applyBorder="1" applyAlignment="1" applyProtection="1">
      <alignment vertical="top" wrapText="1"/>
      <protection locked="0"/>
    </xf>
    <xf numFmtId="2" fontId="10" fillId="0" borderId="0" xfId="0" applyNumberFormat="1" applyFont="1" applyProtection="1"/>
    <xf numFmtId="1" fontId="10" fillId="0" borderId="0" xfId="0" applyNumberFormat="1" applyFont="1" applyProtection="1"/>
    <xf numFmtId="0" fontId="10" fillId="0" borderId="0" xfId="0" applyFont="1" applyBorder="1" applyAlignment="1"/>
    <xf numFmtId="49" fontId="31" fillId="0" borderId="31" xfId="0" applyNumberFormat="1" applyFont="1" applyBorder="1" applyAlignment="1">
      <alignment horizontal="center" vertical="center" wrapText="1"/>
    </xf>
    <xf numFmtId="1" fontId="4" fillId="0" borderId="18" xfId="0" applyNumberFormat="1" applyFont="1" applyBorder="1" applyAlignment="1" applyProtection="1">
      <alignment horizontal="center" vertical="top" wrapText="1"/>
      <protection locked="0"/>
    </xf>
    <xf numFmtId="0" fontId="4" fillId="0" borderId="1" xfId="0" applyFont="1" applyBorder="1" applyAlignment="1" applyProtection="1">
      <alignment vertical="top" wrapText="1"/>
      <protection locked="0"/>
    </xf>
    <xf numFmtId="14" fontId="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2" fontId="4" fillId="0" borderId="1" xfId="0" applyNumberFormat="1" applyFont="1" applyBorder="1" applyAlignment="1" applyProtection="1">
      <alignment horizontal="center" vertical="top" wrapText="1"/>
      <protection locked="0"/>
    </xf>
    <xf numFmtId="164" fontId="4" fillId="0" borderId="1" xfId="0" applyNumberFormat="1" applyFont="1" applyBorder="1" applyAlignment="1" applyProtection="1">
      <alignment horizontal="right" vertical="top" wrapText="1"/>
      <protection locked="0"/>
    </xf>
    <xf numFmtId="1" fontId="4" fillId="0" borderId="2" xfId="0" applyNumberFormat="1" applyFont="1" applyBorder="1" applyAlignment="1" applyProtection="1">
      <alignment horizontal="center" vertical="top" wrapText="1"/>
      <protection locked="0"/>
    </xf>
    <xf numFmtId="1" fontId="4" fillId="0" borderId="1" xfId="0" applyNumberFormat="1" applyFont="1" applyBorder="1" applyAlignment="1" applyProtection="1">
      <alignment horizontal="center" vertical="top" wrapText="1"/>
      <protection locked="0"/>
    </xf>
    <xf numFmtId="14" fontId="4" fillId="0" borderId="2" xfId="0" applyNumberFormat="1" applyFont="1" applyBorder="1" applyAlignment="1" applyProtection="1">
      <alignment horizontal="center" vertical="top" wrapText="1"/>
      <protection locked="0"/>
    </xf>
    <xf numFmtId="0" fontId="4" fillId="0" borderId="1" xfId="0" applyNumberFormat="1" applyFont="1" applyBorder="1" applyAlignment="1" applyProtection="1">
      <alignment horizontal="center" vertical="top" wrapText="1"/>
      <protection locked="0"/>
    </xf>
    <xf numFmtId="49" fontId="4" fillId="0" borderId="1" xfId="0" applyNumberFormat="1" applyFont="1" applyBorder="1" applyAlignment="1" applyProtection="1">
      <alignment horizontal="center" vertical="top" wrapText="1"/>
      <protection locked="0"/>
    </xf>
    <xf numFmtId="0" fontId="4" fillId="0" borderId="2" xfId="0" applyFont="1" applyBorder="1" applyAlignment="1" applyProtection="1">
      <alignment vertical="top" wrapText="1"/>
      <protection locked="0"/>
    </xf>
    <xf numFmtId="0" fontId="4" fillId="0" borderId="2" xfId="0" applyNumberFormat="1" applyFont="1" applyBorder="1" applyAlignment="1" applyProtection="1">
      <alignment horizontal="center" vertical="top" wrapText="1"/>
      <protection locked="0"/>
    </xf>
    <xf numFmtId="49" fontId="4" fillId="0" borderId="2" xfId="0" applyNumberFormat="1" applyFont="1" applyBorder="1" applyAlignment="1" applyProtection="1">
      <alignment horizontal="center" vertical="top" wrapText="1"/>
      <protection locked="0"/>
    </xf>
    <xf numFmtId="0" fontId="8" fillId="2" borderId="3" xfId="0" applyFont="1" applyFill="1" applyBorder="1" applyAlignment="1" applyProtection="1">
      <alignment horizontal="center" vertical="center" wrapText="1"/>
    </xf>
    <xf numFmtId="0" fontId="30" fillId="0" borderId="0" xfId="0" applyFont="1" applyAlignment="1" applyProtection="1">
      <alignment horizontal="left" vertical="top"/>
    </xf>
    <xf numFmtId="0" fontId="4" fillId="0" borderId="0" xfId="0" applyFont="1" applyBorder="1" applyAlignment="1" applyProtection="1">
      <alignment vertical="top" wrapText="1"/>
    </xf>
    <xf numFmtId="2" fontId="4" fillId="0" borderId="0" xfId="0" applyNumberFormat="1" applyFont="1" applyBorder="1" applyAlignment="1" applyProtection="1">
      <alignment vertical="top" wrapText="1"/>
    </xf>
    <xf numFmtId="0" fontId="8" fillId="2" borderId="6" xfId="0" applyFont="1" applyFill="1" applyBorder="1" applyAlignment="1" applyProtection="1">
      <alignment horizontal="center" vertical="center" wrapText="1"/>
    </xf>
    <xf numFmtId="2" fontId="10" fillId="0" borderId="0" xfId="0" applyNumberFormat="1" applyFont="1" applyAlignment="1" applyProtection="1">
      <alignment vertical="top"/>
    </xf>
    <xf numFmtId="2" fontId="8" fillId="0" borderId="0" xfId="0" applyNumberFormat="1" applyFont="1" applyFill="1" applyBorder="1" applyAlignment="1" applyProtection="1">
      <alignment horizontal="right" vertical="center"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wrapText="1"/>
    </xf>
    <xf numFmtId="49" fontId="16" fillId="0" borderId="0" xfId="2" applyNumberFormat="1" applyFill="1" applyBorder="1" applyAlignment="1" applyProtection="1">
      <alignment wrapText="1"/>
    </xf>
    <xf numFmtId="0" fontId="0" fillId="0" borderId="0" xfId="0" applyBorder="1" applyAlignment="1" applyProtection="1"/>
    <xf numFmtId="0" fontId="0" fillId="0" borderId="0" xfId="0" applyBorder="1" applyAlignment="1" applyProtection="1">
      <alignment horizontal="left"/>
    </xf>
    <xf numFmtId="0" fontId="43" fillId="24" borderId="0" xfId="0" applyFont="1" applyFill="1" applyBorder="1" applyAlignment="1" applyProtection="1"/>
    <xf numFmtId="49" fontId="4" fillId="0" borderId="0" xfId="0" applyNumberFormat="1" applyFont="1" applyBorder="1" applyAlignment="1" applyProtection="1">
      <alignment wrapText="1"/>
    </xf>
    <xf numFmtId="0" fontId="21" fillId="0" borderId="23" xfId="3" applyFont="1" applyFill="1" applyBorder="1" applyAlignment="1" applyProtection="1">
      <alignment vertical="center"/>
    </xf>
    <xf numFmtId="0" fontId="22" fillId="0" borderId="23" xfId="3" applyFont="1" applyFill="1" applyBorder="1" applyAlignment="1" applyProtection="1">
      <alignment vertical="top" wrapText="1"/>
    </xf>
    <xf numFmtId="0" fontId="13" fillId="0" borderId="0" xfId="0" applyFont="1" applyProtection="1"/>
    <xf numFmtId="0" fontId="10" fillId="7" borderId="0" xfId="0" applyFont="1" applyFill="1" applyProtection="1"/>
    <xf numFmtId="0" fontId="5" fillId="0" borderId="0" xfId="0" applyFont="1" applyProtection="1"/>
    <xf numFmtId="164" fontId="10" fillId="0" borderId="0" xfId="0" applyNumberFormat="1" applyFont="1" applyProtection="1"/>
    <xf numFmtId="164" fontId="45" fillId="8" borderId="17" xfId="4" applyNumberFormat="1" applyFont="1" applyAlignment="1" applyProtection="1">
      <alignment horizontal="right" vertical="center"/>
      <protection hidden="1"/>
    </xf>
    <xf numFmtId="2" fontId="4" fillId="0" borderId="34" xfId="0" applyNumberFormat="1" applyFont="1" applyFill="1" applyBorder="1" applyAlignment="1" applyProtection="1">
      <alignment horizontal="left" vertical="center"/>
      <protection locked="0"/>
    </xf>
    <xf numFmtId="167" fontId="11" fillId="0" borderId="0" xfId="0" applyNumberFormat="1" applyFont="1" applyAlignment="1" applyProtection="1">
      <alignment horizontal="center"/>
    </xf>
    <xf numFmtId="0" fontId="10" fillId="0" borderId="0" xfId="0" applyFont="1" applyAlignment="1">
      <alignment horizontal="right" vertical="center"/>
    </xf>
    <xf numFmtId="0" fontId="10" fillId="0" borderId="0" xfId="0" applyFont="1" applyAlignment="1">
      <alignment horizontal="right" vertical="center"/>
    </xf>
    <xf numFmtId="0" fontId="21" fillId="0" borderId="0" xfId="3" applyFont="1" applyFill="1" applyBorder="1" applyAlignment="1" applyProtection="1">
      <alignment vertical="center"/>
    </xf>
    <xf numFmtId="0" fontId="22" fillId="0" borderId="0" xfId="3" applyFont="1" applyFill="1" applyBorder="1" applyAlignment="1" applyProtection="1">
      <alignment vertical="top" wrapText="1"/>
    </xf>
    <xf numFmtId="49" fontId="4" fillId="0" borderId="1" xfId="0" applyNumberFormat="1" applyFont="1" applyBorder="1" applyAlignment="1" applyProtection="1">
      <alignment horizontal="left" vertical="top"/>
      <protection locked="0"/>
    </xf>
    <xf numFmtId="49" fontId="4" fillId="0" borderId="2" xfId="0" applyNumberFormat="1" applyFont="1" applyBorder="1" applyAlignment="1" applyProtection="1">
      <alignment horizontal="left" vertical="top"/>
      <protection locked="0"/>
    </xf>
    <xf numFmtId="49" fontId="4" fillId="0" borderId="0" xfId="0" applyNumberFormat="1" applyFont="1" applyBorder="1" applyAlignment="1" applyProtection="1">
      <alignment horizontal="left" vertical="top"/>
      <protection locked="0"/>
    </xf>
    <xf numFmtId="0" fontId="0" fillId="0" borderId="0" xfId="0" applyAlignment="1" applyProtection="1">
      <alignment horizontal="center"/>
    </xf>
    <xf numFmtId="0" fontId="33" fillId="0" borderId="0" xfId="0" applyFont="1" applyFill="1" applyAlignment="1" applyProtection="1">
      <alignment horizontal="center"/>
    </xf>
    <xf numFmtId="14" fontId="4" fillId="0" borderId="40" xfId="0" applyNumberFormat="1" applyFont="1" applyBorder="1" applyAlignment="1" applyProtection="1">
      <alignment horizontal="center" vertical="top" wrapText="1"/>
      <protection locked="0"/>
    </xf>
    <xf numFmtId="0" fontId="4" fillId="0" borderId="18" xfId="0" applyFont="1" applyBorder="1" applyAlignment="1" applyProtection="1">
      <alignment horizontal="center" vertical="top" wrapText="1"/>
      <protection locked="0"/>
    </xf>
    <xf numFmtId="0" fontId="4" fillId="0" borderId="41" xfId="0" applyFont="1" applyBorder="1" applyAlignment="1" applyProtection="1">
      <alignment horizontal="center" vertical="top" wrapText="1"/>
      <protection locked="0"/>
    </xf>
    <xf numFmtId="0" fontId="4" fillId="0" borderId="42" xfId="0" applyFont="1" applyBorder="1" applyAlignment="1" applyProtection="1">
      <alignment horizontal="center" vertical="top" wrapText="1"/>
      <protection locked="0"/>
    </xf>
    <xf numFmtId="2" fontId="4" fillId="0" borderId="43" xfId="0" applyNumberFormat="1" applyFont="1" applyBorder="1" applyAlignment="1" applyProtection="1">
      <alignment horizontal="center" vertical="top" wrapText="1"/>
      <protection locked="0"/>
    </xf>
    <xf numFmtId="0" fontId="4" fillId="0" borderId="44" xfId="0" applyFont="1" applyBorder="1" applyAlignment="1" applyProtection="1">
      <alignment horizontal="center" vertical="top" wrapText="1"/>
      <protection locked="0"/>
    </xf>
    <xf numFmtId="2" fontId="4" fillId="0" borderId="0" xfId="0" applyNumberFormat="1" applyFont="1" applyFill="1" applyBorder="1" applyAlignment="1" applyProtection="1">
      <alignment horizontal="right" vertical="center" wrapText="1"/>
      <protection locked="0"/>
    </xf>
    <xf numFmtId="0" fontId="8" fillId="2" borderId="32"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164" fontId="4" fillId="0" borderId="47" xfId="0" applyNumberFormat="1" applyFont="1" applyBorder="1" applyAlignment="1" applyProtection="1">
      <alignment horizontal="right" vertical="top" wrapText="1"/>
      <protection locked="0"/>
    </xf>
    <xf numFmtId="164" fontId="4" fillId="0" borderId="48" xfId="0" applyNumberFormat="1" applyFont="1" applyBorder="1" applyAlignment="1" applyProtection="1">
      <alignment horizontal="right" vertical="top" wrapText="1"/>
      <protection locked="0"/>
    </xf>
    <xf numFmtId="164" fontId="27" fillId="8" borderId="17" xfId="4" applyNumberFormat="1"/>
    <xf numFmtId="2" fontId="4" fillId="0" borderId="2" xfId="0" applyNumberFormat="1" applyFont="1" applyFill="1" applyBorder="1" applyAlignment="1" applyProtection="1">
      <alignment horizontal="left" vertical="center"/>
      <protection locked="0"/>
    </xf>
    <xf numFmtId="0" fontId="6" fillId="0" borderId="0" xfId="0" applyFont="1" applyAlignment="1" applyProtection="1">
      <alignment wrapText="1"/>
      <protection hidden="1"/>
    </xf>
    <xf numFmtId="2" fontId="4" fillId="0" borderId="2" xfId="0" applyNumberFormat="1" applyFont="1" applyBorder="1" applyAlignment="1" applyProtection="1">
      <alignment horizontal="center" vertical="top" wrapText="1"/>
      <protection locked="0"/>
    </xf>
    <xf numFmtId="0" fontId="13" fillId="0" borderId="0" xfId="0" applyFont="1" applyFill="1" applyProtection="1"/>
    <xf numFmtId="164" fontId="4" fillId="0" borderId="41" xfId="0" applyNumberFormat="1" applyFont="1" applyBorder="1" applyAlignment="1" applyProtection="1">
      <alignment horizontal="right" vertical="top" wrapText="1"/>
      <protection locked="0"/>
    </xf>
    <xf numFmtId="2" fontId="8" fillId="0" borderId="0" xfId="0" applyNumberFormat="1" applyFont="1" applyFill="1" applyBorder="1" applyAlignment="1" applyProtection="1">
      <alignment horizontal="left" vertical="center" wrapText="1"/>
    </xf>
    <xf numFmtId="164" fontId="4" fillId="0" borderId="12" xfId="0" applyNumberFormat="1" applyFont="1" applyBorder="1" applyAlignment="1" applyProtection="1">
      <alignment horizontal="right" vertical="top" wrapText="1"/>
      <protection locked="0"/>
    </xf>
    <xf numFmtId="164" fontId="4" fillId="0" borderId="13" xfId="0" applyNumberFormat="1" applyFont="1" applyBorder="1" applyAlignment="1" applyProtection="1">
      <alignment horizontal="right" vertical="top" wrapText="1"/>
      <protection locked="0"/>
    </xf>
    <xf numFmtId="164" fontId="4" fillId="0" borderId="52" xfId="0" applyNumberFormat="1" applyFont="1" applyBorder="1" applyAlignment="1" applyProtection="1">
      <alignment horizontal="right" vertical="top" wrapText="1"/>
      <protection locked="0"/>
    </xf>
    <xf numFmtId="164" fontId="4" fillId="0" borderId="41" xfId="0" applyNumberFormat="1" applyFont="1" applyBorder="1" applyAlignment="1" applyProtection="1">
      <alignment horizontal="left" vertical="top" wrapText="1"/>
      <protection locked="0"/>
    </xf>
    <xf numFmtId="164" fontId="4" fillId="0" borderId="2" xfId="0" applyNumberFormat="1" applyFont="1" applyBorder="1" applyAlignment="1" applyProtection="1">
      <alignment horizontal="right" vertical="top" wrapText="1"/>
      <protection locked="0"/>
    </xf>
    <xf numFmtId="0" fontId="11" fillId="0" borderId="4" xfId="0" applyFont="1" applyBorder="1" applyAlignment="1">
      <alignment horizontal="center" vertical="center"/>
    </xf>
    <xf numFmtId="164" fontId="48" fillId="8" borderId="2" xfId="4" applyNumberFormat="1" applyFont="1" applyBorder="1" applyAlignment="1" applyProtection="1">
      <alignment vertical="top" wrapText="1"/>
      <protection hidden="1"/>
    </xf>
    <xf numFmtId="0" fontId="49" fillId="0" borderId="0" xfId="0" applyFont="1" applyBorder="1" applyAlignment="1">
      <alignment horizontal="left" vertical="center"/>
    </xf>
    <xf numFmtId="0" fontId="50" fillId="0" borderId="0" xfId="0" applyFont="1" applyProtection="1">
      <protection hidden="1"/>
    </xf>
    <xf numFmtId="0" fontId="22" fillId="6" borderId="27" xfId="3" applyFont="1" applyFill="1" applyBorder="1" applyAlignment="1" applyProtection="1">
      <alignment horizontal="center" vertical="top" wrapText="1"/>
    </xf>
    <xf numFmtId="0" fontId="22" fillId="6" borderId="28" xfId="3" applyFont="1" applyFill="1" applyBorder="1" applyAlignment="1" applyProtection="1">
      <alignment horizontal="center" vertical="top" wrapText="1"/>
    </xf>
    <xf numFmtId="0" fontId="22" fillId="6" borderId="29" xfId="3" applyFont="1" applyFill="1" applyBorder="1" applyAlignment="1" applyProtection="1">
      <alignment horizontal="center" vertical="top" wrapText="1"/>
    </xf>
    <xf numFmtId="0" fontId="22" fillId="6" borderId="23" xfId="3" applyFont="1" applyFill="1" applyBorder="1" applyAlignment="1" applyProtection="1">
      <alignment horizontal="left" vertical="top" wrapText="1"/>
    </xf>
    <xf numFmtId="0" fontId="22" fillId="6" borderId="0" xfId="3" applyFont="1" applyFill="1" applyBorder="1" applyAlignment="1" applyProtection="1">
      <alignment horizontal="left" vertical="top" wrapText="1"/>
    </xf>
    <xf numFmtId="0" fontId="22" fillId="6" borderId="24" xfId="3" applyFont="1" applyFill="1" applyBorder="1" applyAlignment="1" applyProtection="1">
      <alignment horizontal="left" vertical="top" wrapText="1"/>
    </xf>
    <xf numFmtId="0" fontId="25" fillId="6" borderId="23" xfId="3" applyFont="1" applyFill="1" applyBorder="1" applyAlignment="1" applyProtection="1">
      <alignment horizontal="left" vertical="center"/>
    </xf>
    <xf numFmtId="0" fontId="25" fillId="6" borderId="0" xfId="3" applyFont="1" applyFill="1" applyBorder="1" applyAlignment="1" applyProtection="1">
      <alignment horizontal="left" vertical="center"/>
    </xf>
    <xf numFmtId="0" fontId="25" fillId="6" borderId="25" xfId="3" applyFont="1" applyFill="1" applyBorder="1" applyAlignment="1" applyProtection="1">
      <alignment horizontal="left" vertical="center"/>
    </xf>
    <xf numFmtId="0" fontId="25" fillId="6" borderId="26" xfId="3" applyFont="1" applyFill="1" applyBorder="1" applyAlignment="1" applyProtection="1">
      <alignment horizontal="left" vertical="center"/>
    </xf>
    <xf numFmtId="0" fontId="47" fillId="0" borderId="30" xfId="0" applyFont="1" applyBorder="1" applyAlignment="1" applyProtection="1">
      <alignment horizontal="center" vertical="top" wrapText="1"/>
    </xf>
    <xf numFmtId="0" fontId="47" fillId="0" borderId="31" xfId="0" applyFont="1" applyBorder="1" applyAlignment="1" applyProtection="1">
      <alignment horizontal="center" vertical="top" wrapText="1"/>
    </xf>
    <xf numFmtId="0" fontId="47" fillId="0" borderId="45" xfId="0" applyFont="1" applyBorder="1" applyAlignment="1" applyProtection="1">
      <alignment horizontal="center" vertical="top" wrapText="1"/>
    </xf>
    <xf numFmtId="2" fontId="47" fillId="0" borderId="31" xfId="0" applyNumberFormat="1" applyFont="1" applyBorder="1" applyAlignment="1" applyProtection="1">
      <alignment horizontal="center" vertical="top" wrapText="1"/>
    </xf>
    <xf numFmtId="2" fontId="47" fillId="0" borderId="32" xfId="0" applyNumberFormat="1" applyFont="1" applyBorder="1" applyAlignment="1" applyProtection="1">
      <alignment horizontal="center" vertical="top" wrapText="1"/>
    </xf>
    <xf numFmtId="0" fontId="10" fillId="0" borderId="0" xfId="0" applyFont="1" applyBorder="1" applyAlignment="1" applyProtection="1">
      <alignment horizontal="right"/>
    </xf>
    <xf numFmtId="0" fontId="10" fillId="0" borderId="0" xfId="0" applyFont="1" applyBorder="1" applyAlignment="1" applyProtection="1">
      <alignment horizontal="right" wrapText="1"/>
    </xf>
    <xf numFmtId="0" fontId="33" fillId="3" borderId="0" xfId="0" applyFont="1" applyFill="1" applyAlignment="1" applyProtection="1">
      <alignment horizontal="center"/>
    </xf>
    <xf numFmtId="0" fontId="0" fillId="0" borderId="0" xfId="0" applyAlignment="1" applyProtection="1">
      <alignment horizontal="center"/>
    </xf>
    <xf numFmtId="0" fontId="28" fillId="0" borderId="0" xfId="0" applyFont="1" applyAlignment="1">
      <alignment horizontal="right" vertical="center"/>
    </xf>
    <xf numFmtId="14" fontId="38" fillId="0" borderId="0" xfId="0" applyNumberFormat="1" applyFont="1" applyBorder="1" applyAlignment="1" applyProtection="1">
      <alignment horizontal="center"/>
      <protection hidden="1"/>
    </xf>
    <xf numFmtId="0" fontId="46" fillId="3" borderId="0" xfId="0" applyFont="1" applyFill="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49" fontId="10" fillId="0" borderId="39" xfId="0" applyNumberFormat="1" applyFont="1" applyBorder="1" applyAlignment="1" applyProtection="1">
      <alignment horizontal="left" vertical="center"/>
      <protection locked="0"/>
    </xf>
    <xf numFmtId="49" fontId="10" fillId="0" borderId="50" xfId="0" applyNumberFormat="1" applyFont="1" applyBorder="1" applyAlignment="1" applyProtection="1">
      <alignment horizontal="left" vertical="center"/>
      <protection locked="0"/>
    </xf>
    <xf numFmtId="49" fontId="10" fillId="0" borderId="51" xfId="0" applyNumberFormat="1" applyFont="1" applyBorder="1" applyAlignment="1" applyProtection="1">
      <alignment horizontal="left" vertical="center"/>
      <protection locked="0"/>
    </xf>
    <xf numFmtId="0" fontId="8" fillId="0" borderId="0" xfId="0" applyFont="1" applyAlignment="1">
      <alignment horizontal="right" vertical="center"/>
    </xf>
    <xf numFmtId="0" fontId="44" fillId="0" borderId="36" xfId="1" applyFont="1" applyBorder="1" applyAlignment="1" applyProtection="1">
      <alignment horizontal="center"/>
      <protection locked="0"/>
    </xf>
    <xf numFmtId="0" fontId="10" fillId="0" borderId="37" xfId="0" applyFont="1" applyBorder="1" applyAlignment="1" applyProtection="1">
      <alignment horizontal="center"/>
      <protection locked="0"/>
    </xf>
    <xf numFmtId="0" fontId="10" fillId="0" borderId="38" xfId="0" applyFont="1" applyBorder="1" applyAlignment="1" applyProtection="1">
      <alignment horizontal="center"/>
      <protection locked="0"/>
    </xf>
    <xf numFmtId="0" fontId="10" fillId="0" borderId="18"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3" xfId="0" applyFont="1" applyBorder="1" applyAlignment="1" applyProtection="1">
      <alignment horizontal="left"/>
      <protection locked="0"/>
    </xf>
    <xf numFmtId="0" fontId="10" fillId="0" borderId="19"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8" xfId="0" applyFont="1" applyBorder="1" applyAlignment="1" applyProtection="1">
      <alignment horizontal="left"/>
      <protection locked="0"/>
    </xf>
    <xf numFmtId="2" fontId="28" fillId="0" borderId="0" xfId="0" applyNumberFormat="1" applyFont="1" applyFill="1" applyBorder="1" applyAlignment="1" applyProtection="1">
      <alignment horizontal="center" vertical="center" wrapText="1"/>
      <protection hidden="1"/>
    </xf>
    <xf numFmtId="0" fontId="12" fillId="0" borderId="0" xfId="0" applyFont="1" applyAlignment="1">
      <alignment horizontal="left"/>
    </xf>
    <xf numFmtId="0" fontId="15" fillId="0" borderId="0" xfId="1" applyFont="1"/>
    <xf numFmtId="0" fontId="11" fillId="2" borderId="1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2" xfId="0" applyFont="1" applyFill="1" applyBorder="1" applyAlignment="1">
      <alignment horizontal="center" vertical="center"/>
    </xf>
    <xf numFmtId="0" fontId="10" fillId="0" borderId="0" xfId="0" applyFont="1" applyAlignment="1">
      <alignment horizontal="right" vertical="center"/>
    </xf>
    <xf numFmtId="0" fontId="10" fillId="0" borderId="19" xfId="0" applyNumberFormat="1" applyFont="1" applyBorder="1" applyAlignment="1" applyProtection="1">
      <alignment horizontal="left" vertical="center"/>
      <protection locked="0"/>
    </xf>
    <xf numFmtId="0" fontId="10" fillId="0" borderId="2" xfId="0" applyNumberFormat="1" applyFont="1" applyBorder="1" applyAlignment="1" applyProtection="1">
      <alignment horizontal="left" vertical="center"/>
      <protection locked="0"/>
    </xf>
    <xf numFmtId="0" fontId="10" fillId="0" borderId="8" xfId="0" applyNumberFormat="1"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6" fillId="0" borderId="0" xfId="0" applyFont="1" applyAlignment="1">
      <alignment horizontal="center" vertical="center"/>
    </xf>
    <xf numFmtId="49" fontId="10" fillId="0" borderId="19" xfId="0" applyNumberFormat="1" applyFont="1" applyBorder="1" applyAlignment="1" applyProtection="1">
      <alignment horizontal="left" vertical="center"/>
      <protection locked="0"/>
    </xf>
    <xf numFmtId="49" fontId="10" fillId="0" borderId="2" xfId="0" applyNumberFormat="1" applyFont="1" applyBorder="1" applyAlignment="1" applyProtection="1">
      <alignment horizontal="left" vertical="center"/>
      <protection locked="0"/>
    </xf>
    <xf numFmtId="49" fontId="10" fillId="0" borderId="8" xfId="0" applyNumberFormat="1" applyFont="1" applyBorder="1" applyAlignment="1" applyProtection="1">
      <alignment horizontal="left" vertical="center"/>
      <protection locked="0"/>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164" fontId="4" fillId="25" borderId="49" xfId="0" applyNumberFormat="1" applyFont="1" applyFill="1" applyBorder="1" applyAlignment="1" applyProtection="1">
      <alignment horizontal="right" vertical="top" wrapText="1"/>
      <protection locked="0" hidden="1"/>
    </xf>
    <xf numFmtId="164" fontId="4" fillId="25" borderId="34" xfId="0" applyNumberFormat="1" applyFont="1" applyFill="1" applyBorder="1" applyAlignment="1" applyProtection="1">
      <alignment horizontal="right" vertical="top" wrapText="1"/>
      <protection locked="0" hidden="1"/>
    </xf>
    <xf numFmtId="164" fontId="4" fillId="25" borderId="2" xfId="0" applyNumberFormat="1" applyFont="1" applyFill="1" applyBorder="1" applyAlignment="1" applyProtection="1">
      <alignment horizontal="right" vertical="top" wrapText="1"/>
      <protection locked="0" hidden="1"/>
    </xf>
    <xf numFmtId="164" fontId="4" fillId="25" borderId="19" xfId="0" applyNumberFormat="1" applyFont="1" applyFill="1" applyBorder="1" applyAlignment="1" applyProtection="1">
      <alignment horizontal="right" vertical="top" wrapText="1"/>
      <protection locked="0" hidden="1"/>
    </xf>
  </cellXfs>
  <cellStyles count="33">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xfId="5" builtinId="51"/>
    <cellStyle name="40% - Accent6 2" xfId="29" xr:uid="{00000000-0005-0000-0000-00000C000000}"/>
    <cellStyle name="Bad" xfId="2" builtinId="27"/>
    <cellStyle name="Calculation" xfId="4" builtinId="22"/>
    <cellStyle name="Currency 2" xfId="7" xr:uid="{00000000-0005-0000-0000-000010000000}"/>
    <cellStyle name="Currency 3" xfId="6" xr:uid="{00000000-0005-0000-0000-000011000000}"/>
    <cellStyle name="Hyperlink" xfId="1" builtinId="8"/>
    <cellStyle name="Input" xfId="3" builtinId="20"/>
    <cellStyle name="Input 2" xfId="9" xr:uid="{00000000-0005-0000-0000-000014000000}"/>
    <cellStyle name="Input 3" xfId="8" xr:uid="{00000000-0005-0000-0000-000015000000}"/>
    <cellStyle name="Normal" xfId="0" builtinId="0"/>
    <cellStyle name="Normal 2" xfId="10" xr:uid="{00000000-0005-0000-0000-000017000000}"/>
    <cellStyle name="Normal 2 2" xfId="11" xr:uid="{00000000-0005-0000-0000-000018000000}"/>
    <cellStyle name="Normal 2 3" xfId="12" xr:uid="{00000000-0005-0000-0000-000019000000}"/>
    <cellStyle name="Normal 2 4" xfId="16" xr:uid="{00000000-0005-0000-0000-00001A000000}"/>
    <cellStyle name="Normal 3" xfId="13" xr:uid="{00000000-0005-0000-0000-00001B000000}"/>
    <cellStyle name="Normal 3 2" xfId="17" xr:uid="{00000000-0005-0000-0000-00001C000000}"/>
    <cellStyle name="Normal 4" xfId="14" xr:uid="{00000000-0005-0000-0000-00001D000000}"/>
    <cellStyle name="Normal 4 2" xfId="30" xr:uid="{00000000-0005-0000-0000-00001E000000}"/>
    <cellStyle name="Normal 5" xfId="15" xr:uid="{00000000-0005-0000-0000-00001F000000}"/>
    <cellStyle name="Note 2" xfId="31" xr:uid="{00000000-0005-0000-0000-000020000000}"/>
    <cellStyle name="Note 3" xfId="32" xr:uid="{00000000-0005-0000-0000-000021000000}"/>
  </cellStyles>
  <dxfs count="128">
    <dxf>
      <fill>
        <patternFill>
          <bgColor rgb="FFFF0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9" tint="0.39994506668294322"/>
        </patternFill>
      </fill>
    </dxf>
    <dxf>
      <fill>
        <patternFill>
          <bgColor theme="0"/>
        </patternFill>
      </fill>
    </dxf>
    <dxf>
      <fill>
        <patternFill>
          <bgColor theme="9" tint="0.39994506668294322"/>
        </patternFill>
      </fill>
    </dxf>
    <dxf>
      <fill>
        <patternFill>
          <bgColor theme="9" tint="0.39994506668294322"/>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rgb="FFFF0000"/>
        </patternFill>
      </fill>
    </dxf>
    <dxf>
      <fill>
        <patternFill>
          <bgColor theme="9" tint="0.39994506668294322"/>
        </patternFill>
      </fill>
    </dxf>
    <dxf>
      <fill>
        <patternFill>
          <bgColor theme="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9" tint="0.39994506668294322"/>
        </patternFill>
      </fill>
    </dxf>
    <dxf>
      <fill>
        <patternFill>
          <bgColor theme="0"/>
        </patternFill>
      </fill>
    </dxf>
    <dxf>
      <fill>
        <patternFill>
          <bgColor rgb="FFFF0000"/>
        </patternFill>
      </fill>
    </dxf>
    <dxf>
      <fill>
        <patternFill>
          <bgColor theme="9" tint="0.39994506668294322"/>
        </patternFill>
      </fill>
    </dxf>
    <dxf>
      <fill>
        <patternFill patternType="none">
          <bgColor auto="1"/>
        </patternFill>
      </fill>
    </dxf>
    <dxf>
      <fill>
        <patternFill>
          <bgColor theme="9" tint="0.39994506668294322"/>
        </patternFill>
      </fill>
    </dxf>
    <dxf>
      <font>
        <b/>
        <i val="0"/>
      </font>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auto="1"/>
        <name val="Arial"/>
        <family val="2"/>
        <scheme val="none"/>
      </font>
      <numFmt numFmtId="164" formatCode="&quot;$&quot;#,##0.00"/>
      <fill>
        <patternFill patternType="solid">
          <fgColor indexed="64"/>
          <bgColor theme="0" tint="-4.9989318521683403E-2"/>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1"/>
    </dxf>
    <dxf>
      <font>
        <b val="0"/>
        <i val="0"/>
        <strike val="0"/>
        <condense val="0"/>
        <extend val="0"/>
        <outline val="0"/>
        <shadow val="0"/>
        <u val="none"/>
        <vertAlign val="baseline"/>
        <sz val="11"/>
        <color auto="1"/>
        <name val="Arial"/>
        <family val="2"/>
        <scheme val="none"/>
      </font>
      <numFmt numFmtId="164" formatCode="&quot;$&quot;#,##0.00"/>
      <fill>
        <patternFill patternType="solid">
          <fgColor indexed="64"/>
          <bgColor theme="0" tint="-4.9989318521683403E-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family val="2"/>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protection locked="1"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left" vertical="top" textRotation="0" wrapText="1" indent="0" justifyLastLine="0" shrinkToFit="0" readingOrder="0"/>
      <border diagonalUp="0" diagonalDown="0" outline="0">
        <left style="medium">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medium">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outline="0">
        <left style="medium">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double">
          <color rgb="FFFF0000"/>
        </right>
        <top/>
        <bottom style="thin">
          <color indexed="64"/>
        </bottom>
        <vertical/>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medium">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right style="thin">
          <color indexed="64"/>
        </right>
        <top/>
        <bottom style="thin">
          <color indexed="64"/>
        </bottom>
      </border>
      <protection locked="0" hidden="0"/>
    </dxf>
    <dxf>
      <border diagonalUp="0" diagonalDown="0">
        <left style="medium">
          <color indexed="64"/>
        </left>
        <right style="medium">
          <color indexed="64"/>
        </right>
        <top style="medium">
          <color indexed="64"/>
        </top>
        <bottom style="thin">
          <color indexed="64"/>
        </bottom>
      </border>
    </dxf>
    <dxf>
      <font>
        <strike val="0"/>
        <outline val="0"/>
        <shadow val="0"/>
        <u val="none"/>
        <vertAlign val="baseline"/>
        <sz val="11"/>
        <color auto="1"/>
        <name val="Arial"/>
        <family val="2"/>
        <scheme val="none"/>
      </font>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i val="0"/>
        <color theme="0"/>
      </font>
      <fill>
        <patternFill>
          <bgColor theme="4"/>
        </patternFill>
      </fill>
      <border>
        <bottom style="thick">
          <color theme="5"/>
        </bottom>
      </border>
    </dxf>
    <dxf>
      <font>
        <b val="0"/>
        <i val="0"/>
      </font>
      <border>
        <bottom style="thin">
          <color theme="8"/>
        </bottom>
        <horizontal style="thin">
          <color theme="8"/>
        </horizontal>
      </border>
    </dxf>
  </dxfs>
  <tableStyles count="1" defaultTableStyle="TableStyleMedium2" defaultPivotStyle="PivotStyleLight16">
    <tableStyle name="Colliers" pivot="0" count="2" xr9:uid="{00000000-0011-0000-FFFF-FFFF00000000}">
      <tableStyleElement type="wholeTable" dxfId="127"/>
      <tableStyleElement type="headerRow" dxfId="126"/>
    </tableStyle>
  </tableStyles>
  <colors>
    <mruColors>
      <color rgb="FF33CCFF"/>
      <color rgb="FFFFCCCC"/>
      <color rgb="FFFF552D"/>
      <color rgb="FFDE9600"/>
      <color rgb="FFF66A44"/>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13</xdr:col>
      <xdr:colOff>600057</xdr:colOff>
      <xdr:row>111</xdr:row>
      <xdr:rowOff>30691</xdr:rowOff>
    </xdr:from>
    <xdr:to>
      <xdr:col>14</xdr:col>
      <xdr:colOff>1629815</xdr:colOff>
      <xdr:row>116</xdr:row>
      <xdr:rowOff>125941</xdr:rowOff>
    </xdr:to>
    <xdr:pic>
      <xdr:nvPicPr>
        <xdr:cNvPr id="8" name="Picture 7" descr="/Users/brenden/Desktop/11841 Coal LSL Dept LHeads/Art/DESP TO CLIENT/CLSL Depts_Horz External/Links/H_Admin.jpg">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a:srcRect l="78097"/>
        <a:stretch/>
      </xdr:blipFill>
      <xdr:spPr>
        <a:xfrm>
          <a:off x="19766474" y="19027774"/>
          <a:ext cx="2701925" cy="888999"/>
        </a:xfrm>
        <a:prstGeom prst="rect">
          <a:avLst/>
        </a:prstGeom>
      </xdr:spPr>
    </xdr:pic>
    <xdr:clientData/>
  </xdr:twoCellAnchor>
  <xdr:twoCellAnchor editAs="oneCell">
    <xdr:from>
      <xdr:col>0</xdr:col>
      <xdr:colOff>0</xdr:colOff>
      <xdr:row>111</xdr:row>
      <xdr:rowOff>0</xdr:rowOff>
    </xdr:from>
    <xdr:to>
      <xdr:col>2</xdr:col>
      <xdr:colOff>828675</xdr:colOff>
      <xdr:row>115</xdr:row>
      <xdr:rowOff>4791</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0" y="21640800"/>
          <a:ext cx="3438525" cy="652491"/>
        </a:xfrm>
        <a:prstGeom prst="rect">
          <a:avLst/>
        </a:prstGeom>
      </xdr:spPr>
    </xdr:pic>
    <xdr:clientData/>
  </xdr:twoCellAnchor>
  <xdr:twoCellAnchor editAs="oneCell">
    <xdr:from>
      <xdr:col>0</xdr:col>
      <xdr:colOff>28575</xdr:colOff>
      <xdr:row>0</xdr:row>
      <xdr:rowOff>66674</xdr:rowOff>
    </xdr:from>
    <xdr:to>
      <xdr:col>2</xdr:col>
      <xdr:colOff>1290937</xdr:colOff>
      <xdr:row>4</xdr:row>
      <xdr:rowOff>158749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 y="66674"/>
          <a:ext cx="3865862" cy="822325"/>
        </a:xfrm>
        <a:prstGeom prst="rect">
          <a:avLst/>
        </a:prstGeom>
      </xdr:spPr>
    </xdr:pic>
    <xdr:clientData/>
  </xdr:twoCellAnchor>
  <xdr:twoCellAnchor editAs="oneCell">
    <xdr:from>
      <xdr:col>11</xdr:col>
      <xdr:colOff>897460</xdr:colOff>
      <xdr:row>1</xdr:row>
      <xdr:rowOff>104775</xdr:rowOff>
    </xdr:from>
    <xdr:to>
      <xdr:col>13</xdr:col>
      <xdr:colOff>372527</xdr:colOff>
      <xdr:row>4</xdr:row>
      <xdr:rowOff>84917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783043" y="284692"/>
          <a:ext cx="2459567" cy="5304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1:P100" totalsRowShown="0" headerRowDxfId="125" dataDxfId="123" headerRowBorderDxfId="124" tableBorderDxfId="122">
  <sortState xmlns:xlrd2="http://schemas.microsoft.com/office/spreadsheetml/2017/richdata2" ref="A72:P100">
    <sortCondition ref="B72:B100"/>
  </sortState>
  <tableColumns count="16">
    <tableColumn id="1" xr3:uid="{00000000-0010-0000-0000-000001000000}" name="LSL number" dataDxfId="121"/>
    <tableColumn id="2" xr3:uid="{00000000-0010-0000-0000-000002000000}" name="Surname" dataDxfId="120"/>
    <tableColumn id="3" xr3:uid="{00000000-0010-0000-0000-000003000000}" name="Given name(s)" dataDxfId="119"/>
    <tableColumn id="4" xr3:uid="{00000000-0010-0000-0000-000004000000}" name="Date of birth (dd/mm/yyyy)" dataDxfId="118"/>
    <tableColumn id="5" xr3:uid="{00000000-0010-0000-0000-000005000000}" name="Original Work Status                         ( F / P / C / L / W)" dataDxfId="117"/>
    <tableColumn id="6" xr3:uid="{00000000-0010-0000-0000-000006000000}" name="Original Hours worked                    (if P or C)" dataDxfId="116"/>
    <tableColumn id="7" xr3:uid="{00000000-0010-0000-0000-000007000000}" name="Original Eligible wages $ " dataDxfId="115"/>
    <tableColumn id="8" xr3:uid="{00000000-0010-0000-0000-000008000000}" name="Original Levy paid $" dataDxfId="114"/>
    <tableColumn id="15" xr3:uid="{1370CA53-32D5-423C-8A6C-8631D2987B86}" name="Correct Work Status                         ( F / P / C / L / W)" dataDxfId="113"/>
    <tableColumn id="14" xr3:uid="{43A666BF-B1E4-42F3-86F7-D7C2273C9AC0}" name="Correct Hours worked                    (if P or C)" dataDxfId="70"/>
    <tableColumn id="19" xr3:uid="{43102B66-0119-4BF3-8B63-A43343A3DB85}" name="Correct Eligible wages $" dataDxfId="69"/>
    <tableColumn id="13" xr3:uid="{B24A38F6-A2E6-4972-9822-12EE08D2C733}" name="Correct Levy to be paid" dataDxfId="112"/>
    <tableColumn id="9" xr3:uid="{2FB5C678-0685-4801-BF3C-7B8B600D2B8B}" name="Difference Eligible wages $" dataDxfId="68">
      <calculatedColumnFormula>IF(Table1[[#This Row],[Correct Eligible wages $]]="","-",Table1[[#This Row],[Correct Eligible wages $]]-Table1[[#This Row],[Original Eligible wages $ ]])</calculatedColumnFormula>
    </tableColumn>
    <tableColumn id="12" xr3:uid="{152D66AD-030F-401F-9A56-3B136D28615B}" name="Refund claim amount" dataDxfId="67">
      <calculatedColumnFormula>IF(Table1[[#This Row],[Correct Levy to be paid]]="","-",Table1[[#This Row],[Correct Levy to be paid]]-Table1[[#This Row],[Original Levy paid $]])</calculatedColumnFormula>
    </tableColumn>
    <tableColumn id="17" xr3:uid="{E8AB0762-1F03-407D-8BF4-229BD75E4648}" name="Reason for submitting refund" dataDxfId="111"/>
    <tableColumn id="10" xr3:uid="{00000000-0010-0000-0000-00000A000000}" name="Comments" dataDxfId="1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1:H66" totalsRowShown="0" headerRowDxfId="109" dataDxfId="107" headerRowBorderDxfId="108" tableBorderDxfId="106">
  <sortState xmlns:xlrd2="http://schemas.microsoft.com/office/spreadsheetml/2017/richdata2" ref="A62:G66">
    <sortCondition ref="B62:B66"/>
  </sortState>
  <tableColumns count="8">
    <tableColumn id="1" xr3:uid="{00000000-0010-0000-0100-000001000000}" name="LSL number" dataDxfId="105"/>
    <tableColumn id="2" xr3:uid="{00000000-0010-0000-0100-000002000000}" name="Surname" dataDxfId="104"/>
    <tableColumn id="3" xr3:uid="{00000000-0010-0000-0100-000003000000}" name="Given name(s)" dataDxfId="103"/>
    <tableColumn id="4" xr3:uid="{00000000-0010-0000-0100-000004000000}" name="Date of birth (dd/mm/yyyy)" dataDxfId="102"/>
    <tableColumn id="5" xr3:uid="{00000000-0010-0000-0100-000005000000}" name="Type of leave                           (L or W)" dataDxfId="101"/>
    <tableColumn id="6" xr3:uid="{00000000-0010-0000-0100-000006000000}" name="Date leave commenced" dataDxfId="100"/>
    <tableColumn id="7" xr3:uid="{00000000-0010-0000-0100-000007000000}" name="Date leave concluded " dataDxfId="99"/>
    <tableColumn id="8" xr3:uid="{9E9B5BBC-4F89-4DCE-8FCB-8D1C7CFCFB8C}" name="Reason for submitting refund" dataDxfId="9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50:G55" totalsRowShown="0" headerRowDxfId="97" dataDxfId="95" headerRowBorderDxfId="96" tableBorderDxfId="94">
  <tableColumns count="7">
    <tableColumn id="1" xr3:uid="{00000000-0010-0000-0200-000001000000}" name="LSL number" dataDxfId="93"/>
    <tableColumn id="2" xr3:uid="{00000000-0010-0000-0200-000002000000}" name="Surname" dataDxfId="92"/>
    <tableColumn id="3" xr3:uid="{00000000-0010-0000-0200-000003000000}" name="Given name(s)" dataDxfId="91"/>
    <tableColumn id="4" xr3:uid="{00000000-0010-0000-0200-000004000000}" name="Date of birth (dd/mm/yyyy)" dataDxfId="90"/>
    <tableColumn id="5" xr3:uid="{00000000-0010-0000-0200-000005000000}" name="Cessation date" dataDxfId="89"/>
    <tableColumn id="6" xr3:uid="{00000000-0010-0000-0200-000006000000}" name="Cessation code" dataDxfId="88"/>
    <tableColumn id="7" xr3:uid="{106E91B3-CA40-42B5-B692-5522662FB16A}" name="Reason for submitting refund" dataDxfId="8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9:L46" totalsRowShown="0" headerRowDxfId="86" dataDxfId="84" headerRowBorderDxfId="85" tableBorderDxfId="83">
  <tableColumns count="12">
    <tableColumn id="1" xr3:uid="{00000000-0010-0000-0300-000001000000}" name="LSL number" dataDxfId="82"/>
    <tableColumn id="2" xr3:uid="{00000000-0010-0000-0300-000002000000}" name="Surname" dataDxfId="81"/>
    <tableColumn id="3" xr3:uid="{00000000-0010-0000-0300-000003000000}" name="Given name(s)" dataDxfId="80"/>
    <tableColumn id="4" xr3:uid="{00000000-0010-0000-0300-000004000000}" name="Gender" dataDxfId="79"/>
    <tableColumn id="5" xr3:uid="{00000000-0010-0000-0300-000005000000}" name="Street" dataDxfId="78"/>
    <tableColumn id="6" xr3:uid="{00000000-0010-0000-0300-000006000000}" name="Suburb" dataDxfId="77"/>
    <tableColumn id="7" xr3:uid="{00000000-0010-0000-0300-000007000000}" name="State" dataDxfId="76"/>
    <tableColumn id="8" xr3:uid="{00000000-0010-0000-0300-000008000000}" name="Postcode" dataDxfId="75"/>
    <tableColumn id="9" xr3:uid="{00000000-0010-0000-0300-000009000000}" name="Work status F/P/C" dataDxfId="74"/>
    <tableColumn id="10" xr3:uid="{00000000-0010-0000-0300-00000A000000}" name="Date of birth (dd/mm/yyyy)" dataDxfId="73"/>
    <tableColumn id="11" xr3:uid="{00000000-0010-0000-0300-00000B000000}" name="Start date" dataDxfId="72"/>
    <tableColumn id="12" xr3:uid="{5DA30285-06CF-4F96-9D22-F2A76EE8B583}" name="Reason for submitting refund" dataDxfId="7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mailto:levy@coallsl.com.au" TargetMode="External"/><Relationship Id="rId1" Type="http://schemas.openxmlformats.org/officeDocument/2006/relationships/hyperlink" Target="mailto:claims@coallsl.com.au"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Z1689"/>
  <sheetViews>
    <sheetView showGridLines="0" tabSelected="1" topLeftCell="A68" zoomScale="90" zoomScaleNormal="90" workbookViewId="0">
      <selection activeCell="H86" sqref="H86"/>
    </sheetView>
  </sheetViews>
  <sheetFormatPr defaultColWidth="9.140625" defaultRowHeight="12.75"/>
  <cols>
    <col min="1" max="1" width="16.5703125" style="16" customWidth="1"/>
    <col min="2" max="2" width="22.5703125" style="16" customWidth="1"/>
    <col min="3" max="3" width="32.140625" style="16" customWidth="1"/>
    <col min="4" max="4" width="18.5703125" style="16" customWidth="1"/>
    <col min="5" max="5" width="23.42578125" style="16" customWidth="1"/>
    <col min="6" max="6" width="22.7109375" style="16" customWidth="1"/>
    <col min="7" max="7" width="23.5703125" style="16" customWidth="1"/>
    <col min="8" max="8" width="23.28515625" style="16" customWidth="1"/>
    <col min="9" max="9" width="19.28515625" style="16" customWidth="1"/>
    <col min="10" max="10" width="19.42578125" style="16" customWidth="1"/>
    <col min="11" max="11" width="17.85546875" style="16" customWidth="1"/>
    <col min="12" max="12" width="23" style="16" customWidth="1"/>
    <col min="13" max="13" width="21.7109375" style="16" customWidth="1"/>
    <col min="14" max="14" width="25" style="16" customWidth="1"/>
    <col min="15" max="15" width="47" style="16" customWidth="1"/>
    <col min="16" max="16" width="29.42578125" style="16" customWidth="1"/>
    <col min="17" max="17" width="12.42578125" style="16" customWidth="1"/>
    <col min="18" max="18" width="7.140625" style="49" customWidth="1"/>
    <col min="19" max="19" width="13.7109375" style="49" customWidth="1"/>
    <col min="20" max="20" width="14.7109375" style="49" customWidth="1"/>
    <col min="21" max="21" width="11.140625" style="49" customWidth="1"/>
    <col min="22" max="23" width="9.140625" style="49" customWidth="1"/>
    <col min="24" max="25" width="9.140625" style="49"/>
    <col min="26" max="26" width="15.7109375" style="49" customWidth="1"/>
    <col min="27" max="29" width="9.140625" style="49"/>
    <col min="30" max="30" width="12" style="49" hidden="1" customWidth="1"/>
    <col min="31" max="39" width="9.140625" style="49" hidden="1" customWidth="1"/>
    <col min="40" max="40" width="33.85546875" style="49" hidden="1" customWidth="1"/>
    <col min="41" max="52" width="9.140625" style="49"/>
    <col min="53" max="16384" width="9.140625" style="16"/>
  </cols>
  <sheetData>
    <row r="1" spans="1:52" ht="14.25" customHeight="1">
      <c r="K1" s="145" t="s">
        <v>111</v>
      </c>
      <c r="P1" s="55"/>
      <c r="Q1" s="46"/>
      <c r="R1" s="46"/>
      <c r="S1" s="46"/>
      <c r="T1" s="46"/>
      <c r="AD1" s="49" t="s">
        <v>76</v>
      </c>
      <c r="AE1" s="50" t="s">
        <v>12</v>
      </c>
      <c r="AF1" s="49" t="s">
        <v>12</v>
      </c>
      <c r="AG1" s="49" t="s">
        <v>16</v>
      </c>
      <c r="AH1" s="49">
        <v>1991</v>
      </c>
      <c r="AI1" s="51" t="s">
        <v>34</v>
      </c>
      <c r="AJ1" s="49" t="s">
        <v>41</v>
      </c>
      <c r="AK1" s="49" t="s">
        <v>12</v>
      </c>
      <c r="AL1" s="49" t="s">
        <v>46</v>
      </c>
      <c r="AM1" s="70">
        <v>1</v>
      </c>
      <c r="AN1" s="49" t="s">
        <v>94</v>
      </c>
    </row>
    <row r="2" spans="1:52" ht="14.25" customHeight="1">
      <c r="P2" s="55"/>
      <c r="Q2" s="46"/>
      <c r="R2" s="46"/>
      <c r="S2" s="46"/>
      <c r="T2" s="46"/>
      <c r="AD2" s="49" t="s">
        <v>77</v>
      </c>
      <c r="AE2" s="50" t="s">
        <v>13</v>
      </c>
      <c r="AF2" s="49" t="s">
        <v>14</v>
      </c>
      <c r="AG2" s="49" t="s">
        <v>17</v>
      </c>
      <c r="AH2" s="49">
        <v>1992</v>
      </c>
      <c r="AI2" s="51" t="s">
        <v>35</v>
      </c>
      <c r="AJ2" s="49" t="s">
        <v>42</v>
      </c>
      <c r="AK2" s="49" t="s">
        <v>14</v>
      </c>
      <c r="AL2" s="49" t="s">
        <v>48</v>
      </c>
      <c r="AM2" s="70">
        <v>2</v>
      </c>
      <c r="AN2" s="49" t="s">
        <v>95</v>
      </c>
    </row>
    <row r="3" spans="1:52" ht="12.75" customHeight="1">
      <c r="P3" s="55"/>
      <c r="Q3" s="46"/>
      <c r="R3" s="46"/>
      <c r="S3" s="46"/>
      <c r="T3" s="46"/>
      <c r="AD3" s="109"/>
      <c r="AE3" s="50" t="s">
        <v>109</v>
      </c>
      <c r="AF3" s="49" t="s">
        <v>15</v>
      </c>
      <c r="AG3" s="49" t="s">
        <v>18</v>
      </c>
      <c r="AH3" s="49">
        <v>1993</v>
      </c>
      <c r="AI3" s="51" t="s">
        <v>36</v>
      </c>
      <c r="AK3" s="49" t="s">
        <v>15</v>
      </c>
      <c r="AL3" s="49" t="s">
        <v>49</v>
      </c>
      <c r="AM3" s="70">
        <v>3</v>
      </c>
      <c r="AN3" s="49" t="s">
        <v>96</v>
      </c>
    </row>
    <row r="4" spans="1:52" ht="16.5" customHeight="1">
      <c r="P4" s="55"/>
      <c r="Q4" s="46"/>
      <c r="R4" s="46"/>
      <c r="S4" s="46"/>
      <c r="T4" s="46"/>
      <c r="AE4" s="50" t="s">
        <v>110</v>
      </c>
      <c r="AG4" s="49" t="s">
        <v>19</v>
      </c>
      <c r="AH4" s="49">
        <v>1994</v>
      </c>
      <c r="AI4" s="51" t="s">
        <v>37</v>
      </c>
      <c r="AK4" s="49" t="s">
        <v>41</v>
      </c>
      <c r="AL4" s="49" t="s">
        <v>47</v>
      </c>
      <c r="AM4" s="70">
        <v>4</v>
      </c>
      <c r="AN4" s="49" t="s">
        <v>97</v>
      </c>
    </row>
    <row r="5" spans="1:52" ht="16.5" customHeight="1">
      <c r="P5" s="55"/>
      <c r="Q5" s="46"/>
      <c r="R5" s="46"/>
      <c r="S5" s="46"/>
      <c r="T5" s="46"/>
      <c r="AG5" s="49" t="s">
        <v>20</v>
      </c>
      <c r="AH5" s="49">
        <v>1995</v>
      </c>
      <c r="AI5" s="51" t="s">
        <v>38</v>
      </c>
      <c r="AK5" s="49" t="s">
        <v>42</v>
      </c>
      <c r="AL5" s="49" t="s">
        <v>50</v>
      </c>
      <c r="AM5" s="70">
        <v>4</v>
      </c>
      <c r="AN5" s="49" t="s">
        <v>98</v>
      </c>
    </row>
    <row r="6" spans="1:52" ht="16.5" customHeight="1">
      <c r="P6" s="55"/>
      <c r="Q6" s="46"/>
      <c r="R6" s="46"/>
      <c r="S6" s="46"/>
      <c r="T6" s="46"/>
      <c r="AG6" s="49" t="s">
        <v>21</v>
      </c>
      <c r="AH6" s="49">
        <v>1996</v>
      </c>
      <c r="AI6" s="51" t="s">
        <v>39</v>
      </c>
      <c r="AL6" s="49" t="s">
        <v>51</v>
      </c>
      <c r="AM6" s="70">
        <v>5</v>
      </c>
      <c r="AN6" s="49" t="s">
        <v>99</v>
      </c>
    </row>
    <row r="7" spans="1:52" ht="16.5" customHeight="1">
      <c r="P7" s="55"/>
      <c r="Q7" s="46"/>
      <c r="R7" s="46"/>
      <c r="S7" s="46"/>
      <c r="T7" s="46"/>
      <c r="AG7" s="49" t="s">
        <v>22</v>
      </c>
      <c r="AH7" s="49">
        <v>1997</v>
      </c>
      <c r="AI7" s="51"/>
      <c r="AL7" s="49" t="s">
        <v>52</v>
      </c>
      <c r="AM7" s="70">
        <v>6</v>
      </c>
      <c r="AN7" s="49" t="s">
        <v>100</v>
      </c>
    </row>
    <row r="8" spans="1:52" ht="18.75" customHeight="1">
      <c r="A8" s="167" t="s">
        <v>103</v>
      </c>
      <c r="B8" s="167"/>
      <c r="C8" s="167"/>
      <c r="D8" s="167"/>
      <c r="E8" s="167"/>
      <c r="F8" s="167"/>
      <c r="G8" s="167"/>
      <c r="H8" s="167"/>
      <c r="I8" s="167"/>
      <c r="J8" s="167"/>
      <c r="K8" s="167"/>
      <c r="L8" s="167"/>
      <c r="M8" s="167"/>
      <c r="P8" s="55"/>
      <c r="Q8" s="46"/>
      <c r="R8" s="46"/>
      <c r="S8" s="46"/>
      <c r="T8" s="46"/>
      <c r="AG8" s="49" t="s">
        <v>23</v>
      </c>
      <c r="AH8" s="49">
        <v>1998</v>
      </c>
      <c r="AI8" s="51"/>
      <c r="AL8" s="49" t="s">
        <v>53</v>
      </c>
      <c r="AM8" s="69"/>
      <c r="AN8" s="49" t="s">
        <v>101</v>
      </c>
    </row>
    <row r="9" spans="1:52" s="17" customFormat="1" ht="20.25" customHeight="1">
      <c r="A9" s="185" t="s">
        <v>5</v>
      </c>
      <c r="B9" s="185"/>
      <c r="C9" s="185"/>
      <c r="D9" s="186" t="s">
        <v>114</v>
      </c>
      <c r="E9" s="186"/>
      <c r="F9" s="186"/>
      <c r="G9" s="186"/>
      <c r="H9" s="22"/>
      <c r="I9" s="22"/>
      <c r="J9" s="22"/>
      <c r="K9" s="40">
        <v>10959</v>
      </c>
      <c r="L9" s="16"/>
      <c r="M9" s="40"/>
      <c r="N9" s="40"/>
      <c r="O9" s="40"/>
      <c r="P9" s="55"/>
      <c r="Q9" s="46"/>
      <c r="R9" s="46"/>
      <c r="S9" s="46"/>
      <c r="T9" s="46"/>
      <c r="U9" s="52"/>
      <c r="V9" s="52"/>
      <c r="W9" s="52"/>
      <c r="X9" s="52"/>
      <c r="Y9" s="52"/>
      <c r="Z9" s="52"/>
      <c r="AA9" s="52"/>
      <c r="AB9" s="52"/>
      <c r="AC9" s="52"/>
      <c r="AD9" s="52"/>
      <c r="AE9" s="52"/>
      <c r="AF9" s="52"/>
      <c r="AG9" s="49" t="s">
        <v>24</v>
      </c>
      <c r="AH9" s="49">
        <v>1999</v>
      </c>
      <c r="AI9" s="52"/>
      <c r="AJ9" s="52"/>
      <c r="AK9" s="52"/>
      <c r="AL9" s="52" t="s">
        <v>75</v>
      </c>
      <c r="AM9" s="69"/>
      <c r="AN9" s="52" t="s">
        <v>102</v>
      </c>
      <c r="AO9" s="52"/>
      <c r="AP9" s="52"/>
      <c r="AQ9" s="52"/>
      <c r="AR9" s="52"/>
      <c r="AS9" s="52"/>
      <c r="AT9" s="52"/>
      <c r="AU9" s="52"/>
      <c r="AV9" s="52"/>
      <c r="AW9" s="52"/>
      <c r="AX9" s="52"/>
      <c r="AY9" s="52"/>
      <c r="AZ9" s="52"/>
    </row>
    <row r="10" spans="1:52" ht="15.75" customHeight="1" thickBot="1">
      <c r="K10" s="40">
        <f>K11-31</f>
        <v>43831</v>
      </c>
      <c r="L10" s="40"/>
      <c r="M10" s="40"/>
      <c r="N10" s="40"/>
      <c r="O10" s="40"/>
      <c r="P10" s="55"/>
      <c r="Q10" s="46"/>
      <c r="R10" s="46"/>
      <c r="S10" s="46"/>
      <c r="T10" s="46"/>
      <c r="AG10" s="49" t="s">
        <v>25</v>
      </c>
      <c r="AH10" s="49">
        <v>2000</v>
      </c>
      <c r="AM10" s="69"/>
      <c r="AN10" s="49" t="s">
        <v>75</v>
      </c>
    </row>
    <row r="11" spans="1:52" ht="18.75" thickBot="1">
      <c r="G11" s="196" t="s">
        <v>108</v>
      </c>
      <c r="H11" s="196"/>
      <c r="I11" s="27" t="s">
        <v>29</v>
      </c>
      <c r="J11" s="26" t="s">
        <v>17</v>
      </c>
      <c r="K11" s="40">
        <f>DATEVALUE(CONCATENATE("01","/",J11,"/",J12))</f>
        <v>43862</v>
      </c>
      <c r="L11" s="40"/>
      <c r="M11" s="40"/>
      <c r="N11" s="40"/>
      <c r="O11" s="40"/>
      <c r="P11" s="55"/>
      <c r="Q11" s="46"/>
      <c r="R11" s="46"/>
      <c r="S11" s="46"/>
      <c r="T11" s="46"/>
      <c r="AG11" s="49" t="s">
        <v>26</v>
      </c>
      <c r="AH11" s="49">
        <v>2001</v>
      </c>
      <c r="AM11" s="69"/>
    </row>
    <row r="12" spans="1:52" ht="18.75" customHeight="1" thickBot="1">
      <c r="A12" s="187" t="s">
        <v>63</v>
      </c>
      <c r="B12" s="188"/>
      <c r="C12" s="188"/>
      <c r="D12" s="189"/>
      <c r="E12" s="1"/>
      <c r="F12" s="1"/>
      <c r="G12" s="196"/>
      <c r="H12" s="196"/>
      <c r="I12" s="28" t="s">
        <v>28</v>
      </c>
      <c r="J12" s="26">
        <v>2020</v>
      </c>
      <c r="K12" s="40">
        <f>K11+31</f>
        <v>43893</v>
      </c>
      <c r="L12" s="40"/>
      <c r="M12" s="40"/>
      <c r="N12" s="40"/>
      <c r="O12" s="40"/>
      <c r="P12" s="55"/>
      <c r="Q12" s="46"/>
      <c r="R12" s="46"/>
      <c r="S12" s="46"/>
      <c r="T12" s="46"/>
      <c r="AG12" s="49" t="s">
        <v>27</v>
      </c>
      <c r="AH12" s="49">
        <v>2002</v>
      </c>
      <c r="AM12" s="69"/>
    </row>
    <row r="13" spans="1:52" ht="17.25" customHeight="1">
      <c r="A13" s="11" t="s">
        <v>0</v>
      </c>
      <c r="B13" s="194"/>
      <c r="C13" s="194"/>
      <c r="D13" s="195"/>
      <c r="E13" s="18"/>
      <c r="F13" s="19"/>
      <c r="K13" s="62"/>
      <c r="L13" s="62"/>
      <c r="M13" s="62"/>
      <c r="N13" s="62"/>
      <c r="O13" s="62"/>
      <c r="P13" s="55"/>
      <c r="Q13" s="46"/>
      <c r="R13" s="46"/>
      <c r="S13" s="46"/>
      <c r="T13" s="46"/>
      <c r="AH13" s="134">
        <v>2003</v>
      </c>
    </row>
    <row r="14" spans="1:52" ht="16.5" customHeight="1">
      <c r="A14" s="12" t="s">
        <v>65</v>
      </c>
      <c r="B14" s="191"/>
      <c r="C14" s="192"/>
      <c r="D14" s="193"/>
      <c r="E14" s="3"/>
      <c r="F14" s="19"/>
      <c r="G14" s="19"/>
      <c r="H14" s="190"/>
      <c r="I14" s="190"/>
      <c r="J14" s="190"/>
      <c r="K14" s="190"/>
      <c r="L14" s="110"/>
      <c r="M14" s="111"/>
      <c r="N14" s="111"/>
      <c r="O14" s="111"/>
      <c r="P14" s="55"/>
      <c r="Q14" s="46"/>
      <c r="R14" s="46"/>
      <c r="S14" s="46"/>
      <c r="T14" s="46"/>
      <c r="AH14" s="49">
        <v>2004</v>
      </c>
    </row>
    <row r="15" spans="1:52" ht="15" customHeight="1">
      <c r="A15" s="12" t="s">
        <v>73</v>
      </c>
      <c r="B15" s="197"/>
      <c r="C15" s="198"/>
      <c r="D15" s="199"/>
      <c r="E15" s="132">
        <f>LEN(SUBSTITUTE(B15," ",""))</f>
        <v>0</v>
      </c>
      <c r="F15" s="19"/>
      <c r="G15" s="25"/>
      <c r="H15" s="190"/>
      <c r="I15" s="190"/>
      <c r="J15" s="190"/>
      <c r="K15" s="190"/>
      <c r="L15" s="110"/>
      <c r="M15" s="111"/>
      <c r="N15" s="111"/>
      <c r="O15" s="111"/>
      <c r="P15" s="55"/>
      <c r="Q15" s="46"/>
      <c r="R15" s="46"/>
      <c r="S15" s="46"/>
      <c r="T15" s="46"/>
      <c r="AH15" s="49">
        <v>2005</v>
      </c>
    </row>
    <row r="16" spans="1:52" ht="16.5" customHeight="1">
      <c r="A16" s="12" t="s">
        <v>66</v>
      </c>
      <c r="B16" s="191"/>
      <c r="C16" s="192"/>
      <c r="D16" s="193"/>
      <c r="E16" s="4"/>
      <c r="F16" s="19"/>
      <c r="G16" s="16" t="s">
        <v>72</v>
      </c>
      <c r="K16" s="64"/>
      <c r="L16" s="64"/>
      <c r="M16" s="64"/>
      <c r="N16" s="64"/>
      <c r="O16" s="64"/>
      <c r="P16" s="55"/>
      <c r="Q16" s="46"/>
      <c r="R16" s="46"/>
      <c r="S16" s="46"/>
      <c r="T16" s="46"/>
      <c r="AH16" s="103">
        <v>2006</v>
      </c>
    </row>
    <row r="17" spans="1:52" ht="16.5" customHeight="1" thickBot="1">
      <c r="A17" s="13" t="s">
        <v>67</v>
      </c>
      <c r="B17" s="171"/>
      <c r="C17" s="172"/>
      <c r="D17" s="173"/>
      <c r="E17" s="4"/>
      <c r="F17" s="19"/>
      <c r="K17" s="65"/>
      <c r="L17" s="65"/>
      <c r="M17" s="65"/>
      <c r="N17" s="65"/>
      <c r="O17" s="65"/>
      <c r="P17" s="55"/>
      <c r="Q17" s="46"/>
      <c r="R17" s="46"/>
      <c r="S17" s="46"/>
      <c r="T17" s="46"/>
      <c r="AH17" s="49">
        <v>2007</v>
      </c>
    </row>
    <row r="18" spans="1:52" ht="16.5" customHeight="1" thickBot="1">
      <c r="A18" s="5"/>
      <c r="B18" s="20"/>
      <c r="C18" s="20"/>
      <c r="D18" s="20"/>
      <c r="E18" s="4"/>
      <c r="F18" s="19"/>
      <c r="G18" s="19"/>
      <c r="H18" s="174" t="s">
        <v>68</v>
      </c>
      <c r="I18" s="174"/>
      <c r="J18" s="107">
        <f>ROUND(SUM(Table1[Correct Eligible wages $])-SUM(Table1[Original Eligible wages $ ]),2)</f>
        <v>0</v>
      </c>
      <c r="K18" s="45">
        <f>IF($K$11&lt;=DATEVALUE("2005/10/31"),ROUND(($J$18*5)/100,2),IF(AND($K$11&gt;=DATEVALUE("2005/11/01"),$K$11&lt;=DATEVALUE("2008/07/31")),ROUND(($J$18*2.8)/100,2),IF(AND($K$11&gt;=DATEVALUE("2008/08/01"),$K$11&lt;=DATEVALUE("2018/06/30")),ROUND(($J$18*2.7)/100,2), ROUND(($J$18*2)/100,2))))</f>
        <v>0</v>
      </c>
      <c r="L18" s="45"/>
      <c r="M18" s="45"/>
      <c r="N18" s="45"/>
      <c r="O18" s="45"/>
      <c r="P18" s="55"/>
      <c r="Q18" s="46"/>
      <c r="R18" s="46"/>
      <c r="S18" s="46"/>
      <c r="T18" s="46"/>
      <c r="AH18" s="49">
        <v>2008</v>
      </c>
    </row>
    <row r="19" spans="1:52" ht="16.5" customHeight="1" thickBot="1">
      <c r="A19" s="168" t="s">
        <v>64</v>
      </c>
      <c r="B19" s="169"/>
      <c r="C19" s="169"/>
      <c r="D19" s="170"/>
      <c r="H19" s="174" t="s">
        <v>69</v>
      </c>
      <c r="I19" s="174"/>
      <c r="J19" s="107">
        <f>ROUND(SUM(Table1[Correct Levy to be paid])-SUM(Table1[Original Levy paid $]),2)</f>
        <v>0</v>
      </c>
      <c r="P19" s="55"/>
      <c r="Q19" s="46"/>
      <c r="R19" s="46"/>
      <c r="S19" s="46"/>
      <c r="T19" s="46"/>
      <c r="AH19" s="49">
        <v>2009</v>
      </c>
    </row>
    <row r="20" spans="1:52" ht="15" customHeight="1">
      <c r="A20" s="11" t="s">
        <v>3</v>
      </c>
      <c r="B20" s="178"/>
      <c r="C20" s="179"/>
      <c r="D20" s="180"/>
      <c r="E20" s="21"/>
      <c r="F20" s="8"/>
      <c r="G20" s="8"/>
      <c r="H20" s="165" t="s">
        <v>106</v>
      </c>
      <c r="I20" s="165"/>
      <c r="J20" s="130">
        <f>ROUND($N$101,2)</f>
        <v>0</v>
      </c>
      <c r="K20" s="56"/>
      <c r="L20" s="56"/>
      <c r="M20" s="56"/>
      <c r="N20" s="56"/>
      <c r="O20" s="56"/>
      <c r="P20" s="55"/>
      <c r="Q20" s="46"/>
      <c r="R20" s="46"/>
      <c r="S20" s="46"/>
      <c r="T20" s="46"/>
      <c r="AH20" s="49">
        <v>2010</v>
      </c>
    </row>
    <row r="21" spans="1:52" ht="15" customHeight="1">
      <c r="A21" s="12" t="s">
        <v>4</v>
      </c>
      <c r="B21" s="181"/>
      <c r="C21" s="182"/>
      <c r="D21" s="183"/>
      <c r="F21" s="8"/>
      <c r="G21" s="8"/>
      <c r="H21" s="166" t="str">
        <f>IF($J$19=$K$18,"",IF(OR($J$19-$K$18&gt;2,$J$19-$K$18&lt;-2), "Incorrect levy payable amount",""))</f>
        <v/>
      </c>
      <c r="I21" s="166"/>
      <c r="J21" s="166"/>
      <c r="K21" s="57"/>
      <c r="L21" s="57"/>
      <c r="M21" s="57"/>
      <c r="N21" s="57"/>
      <c r="O21" s="57"/>
      <c r="P21" s="55"/>
      <c r="Q21" s="46"/>
      <c r="R21" s="46"/>
      <c r="S21" s="46"/>
      <c r="T21" s="46"/>
      <c r="AH21" s="49">
        <v>2011</v>
      </c>
    </row>
    <row r="22" spans="1:52" ht="15" customHeight="1">
      <c r="A22" s="12" t="s">
        <v>71</v>
      </c>
      <c r="B22" s="175"/>
      <c r="C22" s="176"/>
      <c r="D22" s="177"/>
      <c r="F22" s="8"/>
      <c r="G22" s="8"/>
      <c r="H22" s="6"/>
      <c r="I22" s="21"/>
      <c r="J22" s="21"/>
      <c r="K22" s="57"/>
      <c r="L22" s="57"/>
      <c r="M22" s="57"/>
      <c r="N22" s="57"/>
      <c r="O22" s="57"/>
      <c r="P22" s="55"/>
      <c r="Q22" s="46"/>
      <c r="R22" s="46"/>
      <c r="S22" s="46"/>
      <c r="T22" s="46"/>
      <c r="AH22" s="49">
        <v>2012</v>
      </c>
    </row>
    <row r="23" spans="1:52" ht="15" customHeight="1" thickBot="1">
      <c r="A23" s="13" t="s">
        <v>67</v>
      </c>
      <c r="B23" s="171"/>
      <c r="C23" s="172"/>
      <c r="D23" s="173"/>
      <c r="E23" s="10" t="b">
        <v>0</v>
      </c>
      <c r="F23" s="9"/>
      <c r="G23" s="9"/>
      <c r="H23" s="6"/>
      <c r="I23" s="21"/>
      <c r="J23" s="21"/>
      <c r="K23" s="21"/>
      <c r="L23" s="21"/>
      <c r="M23" s="21"/>
      <c r="N23" s="21"/>
      <c r="O23" s="21"/>
      <c r="P23" s="9"/>
      <c r="Q23" s="46"/>
      <c r="R23" s="46"/>
      <c r="S23" s="46"/>
      <c r="T23" s="46"/>
      <c r="AH23" s="49">
        <v>2013</v>
      </c>
    </row>
    <row r="24" spans="1:52" ht="12" customHeight="1">
      <c r="A24" s="142"/>
      <c r="B24" s="23"/>
      <c r="C24" s="23"/>
      <c r="D24" s="23"/>
      <c r="E24" s="23"/>
      <c r="F24" s="23"/>
      <c r="G24" s="23"/>
      <c r="H24" s="6"/>
      <c r="I24" s="21"/>
      <c r="J24" s="21"/>
      <c r="K24" s="21"/>
      <c r="L24" s="21"/>
      <c r="M24" s="21"/>
      <c r="N24" s="21"/>
      <c r="O24" s="21"/>
      <c r="Q24" s="46"/>
      <c r="R24" s="46"/>
      <c r="S24" s="46"/>
      <c r="T24" s="46"/>
      <c r="AH24" s="49">
        <v>2014</v>
      </c>
    </row>
    <row r="25" spans="1:52" ht="12" customHeight="1">
      <c r="A25" s="142"/>
      <c r="B25" s="23"/>
      <c r="C25" s="23"/>
      <c r="D25" s="23"/>
      <c r="E25" s="23"/>
      <c r="F25" s="23"/>
      <c r="G25" s="23"/>
      <c r="H25" s="6"/>
      <c r="I25" s="21"/>
      <c r="J25" s="21"/>
      <c r="K25" s="21"/>
      <c r="L25" s="21"/>
      <c r="M25" s="21"/>
      <c r="N25" s="21"/>
      <c r="O25" s="21"/>
      <c r="Q25" s="46"/>
      <c r="R25" s="46"/>
      <c r="S25" s="46"/>
      <c r="T25" s="46"/>
      <c r="AH25" s="49">
        <v>2015</v>
      </c>
    </row>
    <row r="26" spans="1:52" ht="12" customHeight="1">
      <c r="A26" s="14"/>
      <c r="B26" s="15"/>
      <c r="C26" s="15"/>
      <c r="D26" s="23"/>
      <c r="E26" s="23"/>
      <c r="F26" s="23"/>
      <c r="G26" s="23"/>
      <c r="H26" s="6"/>
      <c r="I26" s="21"/>
      <c r="J26" s="5"/>
      <c r="K26" s="71"/>
      <c r="L26" s="71"/>
      <c r="M26" s="71"/>
      <c r="N26" s="71"/>
      <c r="O26" s="71"/>
      <c r="Q26" s="46"/>
      <c r="R26" s="46"/>
      <c r="S26" s="46"/>
      <c r="T26" s="46"/>
      <c r="AH26" s="49">
        <v>2016</v>
      </c>
    </row>
    <row r="27" spans="1:52" ht="24.75" customHeight="1" thickBot="1">
      <c r="B27" s="23"/>
      <c r="C27" s="23"/>
      <c r="D27" s="23"/>
      <c r="I27" s="29"/>
      <c r="J27" s="5"/>
      <c r="K27" s="71"/>
      <c r="L27" s="71"/>
      <c r="M27" s="71"/>
      <c r="N27" s="71"/>
      <c r="O27" s="71"/>
      <c r="Q27" s="46"/>
      <c r="R27" s="46"/>
      <c r="S27" s="46"/>
      <c r="T27" s="46"/>
      <c r="AH27" s="53">
        <v>2017</v>
      </c>
    </row>
    <row r="28" spans="1:52" ht="24.75" customHeight="1" thickBot="1">
      <c r="A28" s="30" t="s">
        <v>104</v>
      </c>
      <c r="B28" s="144" t="s">
        <v>112</v>
      </c>
      <c r="C28" s="23"/>
      <c r="D28" s="23"/>
      <c r="E28" s="200" t="s">
        <v>74</v>
      </c>
      <c r="F28" s="201"/>
      <c r="G28" s="201"/>
      <c r="H28" s="202"/>
      <c r="I28" s="29"/>
      <c r="Q28" s="46"/>
      <c r="R28" s="46"/>
      <c r="S28" s="46"/>
      <c r="T28" s="46"/>
      <c r="AH28" s="53">
        <v>2018</v>
      </c>
    </row>
    <row r="29" spans="1:52" ht="31.5" customHeight="1" thickBot="1">
      <c r="A29" s="87" t="s">
        <v>58</v>
      </c>
      <c r="B29" s="87" t="s">
        <v>1</v>
      </c>
      <c r="C29" s="87" t="s">
        <v>57</v>
      </c>
      <c r="D29" s="87" t="s">
        <v>7</v>
      </c>
      <c r="E29" s="87" t="s">
        <v>8</v>
      </c>
      <c r="F29" s="87" t="s">
        <v>9</v>
      </c>
      <c r="G29" s="87" t="s">
        <v>10</v>
      </c>
      <c r="H29" s="87" t="s">
        <v>11</v>
      </c>
      <c r="I29" s="87" t="s">
        <v>61</v>
      </c>
      <c r="J29" s="87" t="s">
        <v>59</v>
      </c>
      <c r="K29" s="87" t="s">
        <v>62</v>
      </c>
      <c r="L29" s="87" t="s">
        <v>105</v>
      </c>
      <c r="Q29" s="46"/>
      <c r="R29" s="46"/>
      <c r="S29" s="46"/>
      <c r="T29" s="46"/>
      <c r="AH29" s="53">
        <v>2019</v>
      </c>
      <c r="AZ29" s="16"/>
    </row>
    <row r="30" spans="1:52" s="46" customFormat="1" ht="15" customHeight="1">
      <c r="A30" s="80"/>
      <c r="B30" s="74"/>
      <c r="C30" s="74"/>
      <c r="D30" s="82"/>
      <c r="E30" s="83"/>
      <c r="F30" s="83"/>
      <c r="G30" s="83"/>
      <c r="H30" s="82"/>
      <c r="I30" s="82"/>
      <c r="J30" s="75"/>
      <c r="K30" s="75"/>
      <c r="L30" s="114"/>
      <c r="M30" s="116"/>
      <c r="N30" s="116"/>
      <c r="O30" s="116"/>
      <c r="AH30" s="53">
        <v>2020</v>
      </c>
    </row>
    <row r="31" spans="1:52" s="46" customFormat="1" ht="15" customHeight="1">
      <c r="A31" s="80"/>
      <c r="B31" s="74"/>
      <c r="C31" s="74"/>
      <c r="D31" s="82"/>
      <c r="E31" s="83"/>
      <c r="F31" s="83"/>
      <c r="G31" s="83"/>
      <c r="H31" s="82"/>
      <c r="I31" s="82"/>
      <c r="J31" s="75"/>
      <c r="K31" s="75"/>
      <c r="L31" s="114"/>
      <c r="M31" s="116"/>
      <c r="N31" s="116"/>
      <c r="O31" s="116"/>
      <c r="AH31" s="53">
        <v>2021</v>
      </c>
    </row>
    <row r="32" spans="1:52" s="46" customFormat="1" ht="15" customHeight="1">
      <c r="A32" s="80"/>
      <c r="B32" s="74"/>
      <c r="C32" s="74"/>
      <c r="D32" s="82"/>
      <c r="E32" s="83"/>
      <c r="F32" s="83"/>
      <c r="G32" s="83"/>
      <c r="H32" s="82"/>
      <c r="I32" s="82"/>
      <c r="J32" s="75"/>
      <c r="K32" s="75"/>
      <c r="L32" s="114"/>
      <c r="M32" s="116"/>
      <c r="N32" s="116"/>
      <c r="O32" s="116"/>
      <c r="AH32" s="53">
        <v>2022</v>
      </c>
    </row>
    <row r="33" spans="1:34" s="46" customFormat="1" ht="15" customHeight="1">
      <c r="A33" s="80"/>
      <c r="B33" s="74"/>
      <c r="C33" s="74"/>
      <c r="D33" s="82"/>
      <c r="E33" s="83"/>
      <c r="F33" s="83"/>
      <c r="G33" s="83"/>
      <c r="H33" s="82"/>
      <c r="I33" s="82"/>
      <c r="J33" s="75"/>
      <c r="K33" s="75"/>
      <c r="L33" s="114"/>
      <c r="M33" s="116"/>
      <c r="N33" s="116"/>
      <c r="O33" s="116"/>
      <c r="AH33" s="46">
        <v>2023</v>
      </c>
    </row>
    <row r="34" spans="1:34" s="46" customFormat="1" ht="15" customHeight="1">
      <c r="A34" s="80"/>
      <c r="B34" s="74"/>
      <c r="C34" s="74"/>
      <c r="D34" s="82"/>
      <c r="E34" s="83"/>
      <c r="F34" s="83"/>
      <c r="G34" s="83"/>
      <c r="H34" s="82"/>
      <c r="I34" s="82"/>
      <c r="J34" s="75"/>
      <c r="K34" s="75"/>
      <c r="L34" s="114"/>
      <c r="M34" s="116"/>
      <c r="N34" s="116"/>
      <c r="O34" s="116"/>
      <c r="AH34" s="53">
        <v>2024</v>
      </c>
    </row>
    <row r="35" spans="1:34" s="46" customFormat="1" ht="15" customHeight="1">
      <c r="A35" s="80"/>
      <c r="B35" s="74"/>
      <c r="C35" s="74"/>
      <c r="D35" s="82"/>
      <c r="E35" s="83"/>
      <c r="F35" s="83"/>
      <c r="G35" s="83"/>
      <c r="H35" s="82"/>
      <c r="I35" s="82"/>
      <c r="J35" s="75"/>
      <c r="K35" s="75"/>
      <c r="L35" s="114"/>
      <c r="M35" s="116"/>
      <c r="N35" s="116"/>
      <c r="O35" s="116"/>
      <c r="AH35" s="46">
        <v>2025</v>
      </c>
    </row>
    <row r="36" spans="1:34" s="46" customFormat="1" ht="15" customHeight="1">
      <c r="A36" s="80"/>
      <c r="B36" s="74"/>
      <c r="C36" s="74"/>
      <c r="D36" s="82"/>
      <c r="E36" s="83"/>
      <c r="F36" s="83"/>
      <c r="G36" s="83"/>
      <c r="H36" s="82"/>
      <c r="I36" s="82"/>
      <c r="J36" s="75"/>
      <c r="K36" s="75"/>
      <c r="L36" s="114"/>
      <c r="M36" s="116"/>
      <c r="N36" s="116"/>
      <c r="O36" s="116"/>
      <c r="AH36" s="53">
        <v>2026</v>
      </c>
    </row>
    <row r="37" spans="1:34" s="46" customFormat="1" ht="15" customHeight="1">
      <c r="A37" s="80"/>
      <c r="B37" s="74"/>
      <c r="C37" s="74"/>
      <c r="D37" s="82"/>
      <c r="E37" s="83"/>
      <c r="F37" s="83"/>
      <c r="G37" s="83"/>
      <c r="H37" s="82"/>
      <c r="I37" s="82"/>
      <c r="J37" s="75"/>
      <c r="K37" s="75"/>
      <c r="L37" s="114"/>
      <c r="M37" s="116"/>
      <c r="N37" s="116"/>
      <c r="O37" s="116"/>
      <c r="AH37" s="46">
        <v>2027</v>
      </c>
    </row>
    <row r="38" spans="1:34" s="46" customFormat="1" ht="15" customHeight="1">
      <c r="A38" s="80"/>
      <c r="B38" s="74"/>
      <c r="C38" s="74"/>
      <c r="D38" s="82"/>
      <c r="E38" s="83"/>
      <c r="F38" s="83"/>
      <c r="G38" s="83"/>
      <c r="H38" s="82"/>
      <c r="I38" s="82"/>
      <c r="J38" s="75"/>
      <c r="K38" s="75"/>
      <c r="L38" s="114"/>
      <c r="M38" s="116"/>
      <c r="N38" s="116"/>
      <c r="O38" s="116"/>
      <c r="AH38" s="53">
        <v>2028</v>
      </c>
    </row>
    <row r="39" spans="1:34" s="46" customFormat="1" ht="15" customHeight="1">
      <c r="A39" s="80"/>
      <c r="B39" s="74"/>
      <c r="C39" s="74"/>
      <c r="D39" s="82"/>
      <c r="E39" s="83"/>
      <c r="F39" s="83"/>
      <c r="G39" s="83"/>
      <c r="H39" s="82"/>
      <c r="I39" s="82"/>
      <c r="J39" s="75"/>
      <c r="K39" s="75"/>
      <c r="L39" s="114"/>
      <c r="M39" s="116"/>
      <c r="N39" s="116"/>
      <c r="O39" s="116"/>
      <c r="AH39" s="46">
        <v>2029</v>
      </c>
    </row>
    <row r="40" spans="1:34" s="46" customFormat="1" ht="15" customHeight="1">
      <c r="A40" s="80"/>
      <c r="B40" s="74"/>
      <c r="C40" s="74"/>
      <c r="D40" s="82"/>
      <c r="E40" s="83"/>
      <c r="F40" s="83"/>
      <c r="G40" s="83"/>
      <c r="H40" s="82"/>
      <c r="I40" s="82"/>
      <c r="J40" s="75"/>
      <c r="K40" s="75"/>
      <c r="L40" s="114"/>
      <c r="M40" s="116"/>
      <c r="N40" s="116"/>
      <c r="O40" s="116"/>
      <c r="AH40" s="53">
        <v>2030</v>
      </c>
    </row>
    <row r="41" spans="1:34" s="46" customFormat="1" ht="15" customHeight="1">
      <c r="A41" s="80"/>
      <c r="B41" s="74"/>
      <c r="C41" s="74"/>
      <c r="D41" s="82"/>
      <c r="E41" s="83"/>
      <c r="F41" s="83"/>
      <c r="G41" s="83"/>
      <c r="H41" s="82"/>
      <c r="I41" s="82"/>
      <c r="J41" s="75"/>
      <c r="K41" s="75"/>
      <c r="L41" s="114"/>
      <c r="M41" s="116"/>
      <c r="N41" s="116"/>
      <c r="O41" s="116"/>
    </row>
    <row r="42" spans="1:34" s="46" customFormat="1" ht="15" customHeight="1">
      <c r="A42" s="80"/>
      <c r="B42" s="74"/>
      <c r="C42" s="74"/>
      <c r="D42" s="82"/>
      <c r="E42" s="83"/>
      <c r="F42" s="83"/>
      <c r="G42" s="83"/>
      <c r="H42" s="82"/>
      <c r="I42" s="82"/>
      <c r="J42" s="75"/>
      <c r="K42" s="75"/>
      <c r="L42" s="114"/>
      <c r="M42" s="116"/>
      <c r="N42" s="116"/>
      <c r="O42" s="116"/>
    </row>
    <row r="43" spans="1:34" s="46" customFormat="1" ht="14.25">
      <c r="A43" s="79"/>
      <c r="B43" s="84"/>
      <c r="C43" s="84"/>
      <c r="D43" s="85"/>
      <c r="E43" s="86"/>
      <c r="F43" s="86"/>
      <c r="G43" s="86"/>
      <c r="H43" s="85"/>
      <c r="I43" s="85"/>
      <c r="J43" s="81"/>
      <c r="K43" s="81"/>
      <c r="L43" s="115"/>
      <c r="M43" s="116"/>
      <c r="N43" s="116"/>
      <c r="O43" s="116"/>
    </row>
    <row r="44" spans="1:34" s="46" customFormat="1" ht="14.25">
      <c r="A44" s="79"/>
      <c r="B44" s="84"/>
      <c r="C44" s="84"/>
      <c r="D44" s="85"/>
      <c r="E44" s="86"/>
      <c r="F44" s="86"/>
      <c r="G44" s="86"/>
      <c r="H44" s="85"/>
      <c r="I44" s="85"/>
      <c r="J44" s="81"/>
      <c r="K44" s="81"/>
      <c r="L44" s="115"/>
      <c r="M44" s="116"/>
      <c r="N44" s="116"/>
      <c r="O44" s="116"/>
    </row>
    <row r="45" spans="1:34" s="46" customFormat="1" ht="14.25">
      <c r="A45" s="79"/>
      <c r="B45" s="84"/>
      <c r="C45" s="84"/>
      <c r="D45" s="85"/>
      <c r="E45" s="86"/>
      <c r="F45" s="86"/>
      <c r="G45" s="86"/>
      <c r="H45" s="85"/>
      <c r="I45" s="85"/>
      <c r="J45" s="81"/>
      <c r="K45" s="81"/>
      <c r="L45" s="115"/>
      <c r="M45" s="116"/>
      <c r="N45" s="116"/>
      <c r="O45" s="116"/>
    </row>
    <row r="46" spans="1:34" s="46" customFormat="1" ht="14.25">
      <c r="A46" s="79"/>
      <c r="B46" s="84"/>
      <c r="C46" s="84"/>
      <c r="D46" s="85"/>
      <c r="E46" s="86"/>
      <c r="F46" s="86"/>
      <c r="G46" s="86"/>
      <c r="H46" s="85"/>
      <c r="I46" s="85"/>
      <c r="J46" s="81"/>
      <c r="K46" s="81"/>
      <c r="L46" s="115"/>
      <c r="M46" s="116"/>
      <c r="N46" s="116"/>
      <c r="O46" s="116"/>
    </row>
    <row r="47" spans="1:34" ht="15">
      <c r="A47" s="2"/>
      <c r="B47" s="2"/>
      <c r="C47" s="2"/>
      <c r="D47" s="2"/>
      <c r="E47" s="2"/>
      <c r="F47" s="2"/>
      <c r="G47" s="2"/>
      <c r="H47" s="7"/>
      <c r="I47" s="7"/>
      <c r="J47" s="24"/>
      <c r="K47" s="24"/>
      <c r="L47" s="24"/>
      <c r="M47" s="24"/>
      <c r="N47" s="24"/>
      <c r="O47" s="24"/>
    </row>
    <row r="48" spans="1:34" ht="15">
      <c r="A48" s="30" t="s">
        <v>30</v>
      </c>
      <c r="B48" s="144" t="s">
        <v>112</v>
      </c>
      <c r="C48" s="31"/>
      <c r="D48" s="31"/>
      <c r="E48" s="29"/>
      <c r="F48" s="29"/>
      <c r="G48" s="29"/>
      <c r="H48" s="7"/>
      <c r="I48" s="7"/>
      <c r="J48" s="24"/>
      <c r="K48" s="24"/>
      <c r="L48" s="24"/>
      <c r="M48" s="24"/>
      <c r="N48" s="24"/>
      <c r="O48" s="24"/>
    </row>
    <row r="49" spans="1:52" ht="15.75" thickBot="1">
      <c r="A49" s="34"/>
      <c r="B49"/>
      <c r="C49"/>
      <c r="D49"/>
      <c r="E49"/>
      <c r="F49"/>
      <c r="G49" s="29"/>
      <c r="H49" s="7"/>
      <c r="I49" s="7"/>
      <c r="J49" s="24"/>
      <c r="K49" s="24"/>
      <c r="L49" s="24"/>
      <c r="M49" s="24"/>
      <c r="N49" s="24"/>
      <c r="O49" s="24"/>
      <c r="P49" s="24"/>
    </row>
    <row r="50" spans="1:52" ht="39" customHeight="1" thickBot="1">
      <c r="A50" s="39" t="s">
        <v>58</v>
      </c>
      <c r="B50" s="39" t="s">
        <v>1</v>
      </c>
      <c r="C50" s="39" t="s">
        <v>57</v>
      </c>
      <c r="D50" s="39" t="s">
        <v>59</v>
      </c>
      <c r="E50" s="39" t="s">
        <v>78</v>
      </c>
      <c r="F50" s="63" t="s">
        <v>79</v>
      </c>
      <c r="G50" s="87" t="s">
        <v>105</v>
      </c>
      <c r="H50" s="7"/>
      <c r="I50" s="24"/>
      <c r="J50" s="24"/>
      <c r="K50" s="24"/>
      <c r="L50" s="24"/>
      <c r="M50" s="24"/>
      <c r="N50" s="24"/>
      <c r="O50" s="24"/>
      <c r="Q50" s="49"/>
      <c r="AZ50" s="16"/>
    </row>
    <row r="51" spans="1:52" s="46" customFormat="1" ht="15">
      <c r="A51" s="79"/>
      <c r="B51" s="74"/>
      <c r="C51" s="74"/>
      <c r="D51" s="75"/>
      <c r="E51" s="75"/>
      <c r="F51" s="80"/>
      <c r="G51" s="114"/>
      <c r="H51" s="59"/>
      <c r="I51" s="66"/>
      <c r="J51" s="47"/>
      <c r="K51" s="47"/>
      <c r="L51" s="47"/>
      <c r="M51" s="47"/>
      <c r="N51" s="47"/>
      <c r="O51" s="47"/>
    </row>
    <row r="52" spans="1:52" s="46" customFormat="1" ht="15">
      <c r="A52" s="79"/>
      <c r="B52" s="74"/>
      <c r="C52" s="74"/>
      <c r="D52" s="75"/>
      <c r="E52" s="75"/>
      <c r="F52" s="79"/>
      <c r="G52" s="86"/>
      <c r="H52" s="67"/>
      <c r="I52" s="66"/>
      <c r="J52" s="47"/>
      <c r="K52" s="47"/>
      <c r="L52" s="47"/>
      <c r="M52" s="47"/>
      <c r="N52" s="47"/>
      <c r="O52" s="47"/>
    </row>
    <row r="53" spans="1:52" s="46" customFormat="1" ht="15">
      <c r="A53" s="79"/>
      <c r="B53" s="74"/>
      <c r="C53" s="74"/>
      <c r="D53" s="75"/>
      <c r="E53" s="75"/>
      <c r="F53" s="79"/>
      <c r="G53" s="86"/>
      <c r="H53" s="68"/>
      <c r="I53" s="66"/>
      <c r="J53" s="47"/>
      <c r="K53" s="47"/>
      <c r="L53" s="47"/>
      <c r="M53" s="47"/>
      <c r="N53" s="47"/>
      <c r="O53" s="47"/>
    </row>
    <row r="54" spans="1:52" s="46" customFormat="1" ht="15">
      <c r="A54" s="79"/>
      <c r="B54" s="74"/>
      <c r="C54" s="74"/>
      <c r="D54" s="75"/>
      <c r="E54" s="75"/>
      <c r="F54" s="79"/>
      <c r="G54" s="86"/>
      <c r="H54" s="59"/>
      <c r="I54" s="66"/>
      <c r="J54" s="47"/>
      <c r="K54" s="47"/>
      <c r="L54" s="47"/>
      <c r="M54" s="47"/>
      <c r="N54" s="47"/>
      <c r="O54" s="47"/>
    </row>
    <row r="55" spans="1:52" s="46" customFormat="1" ht="15">
      <c r="A55" s="79"/>
      <c r="B55" s="74"/>
      <c r="C55" s="74"/>
      <c r="D55" s="75"/>
      <c r="E55" s="81"/>
      <c r="F55" s="79"/>
      <c r="G55" s="86"/>
      <c r="H55" s="67"/>
      <c r="I55" s="47"/>
      <c r="J55" s="47"/>
      <c r="K55" s="47"/>
      <c r="L55" s="47"/>
      <c r="M55" s="47"/>
      <c r="N55" s="47"/>
      <c r="O55" s="47"/>
    </row>
    <row r="56" spans="1:52" ht="15.75" thickBot="1">
      <c r="A56" s="35"/>
      <c r="B56" s="36"/>
      <c r="C56" s="36"/>
      <c r="D56" s="37"/>
      <c r="E56" s="37"/>
      <c r="F56" s="35"/>
      <c r="G56" s="7"/>
      <c r="H56" s="7"/>
      <c r="I56" s="24"/>
      <c r="J56" s="24"/>
      <c r="K56" s="24"/>
      <c r="L56" s="24"/>
      <c r="M56" s="24"/>
      <c r="N56" s="24"/>
      <c r="O56" s="24"/>
      <c r="Q56" s="49"/>
      <c r="AZ56" s="16"/>
    </row>
    <row r="57" spans="1:52" ht="26.25" thickBot="1">
      <c r="A57" s="38" t="s">
        <v>80</v>
      </c>
      <c r="B57" s="32" t="s">
        <v>31</v>
      </c>
      <c r="C57" s="32" t="s">
        <v>70</v>
      </c>
      <c r="D57" s="32" t="s">
        <v>32</v>
      </c>
      <c r="E57" s="33" t="s">
        <v>81</v>
      </c>
      <c r="F57" s="72" t="s">
        <v>60</v>
      </c>
      <c r="G57" s="32" t="s">
        <v>33</v>
      </c>
      <c r="H57" s="7"/>
      <c r="I57" s="7"/>
      <c r="J57" s="24"/>
      <c r="K57" s="24"/>
      <c r="L57" s="24"/>
      <c r="M57" s="24"/>
      <c r="N57" s="24"/>
      <c r="O57" s="24"/>
      <c r="P57" s="24"/>
    </row>
    <row r="58" spans="1:52" ht="19.5" customHeight="1">
      <c r="A58" s="2"/>
      <c r="B58" s="2"/>
      <c r="C58" s="2"/>
      <c r="D58" s="2"/>
      <c r="E58" s="2"/>
      <c r="F58" s="2"/>
      <c r="G58" s="2"/>
      <c r="H58" s="7"/>
      <c r="I58" s="7"/>
      <c r="J58" s="24"/>
      <c r="K58" s="24"/>
      <c r="L58" s="24"/>
      <c r="M58" s="24"/>
      <c r="N58" s="24"/>
      <c r="O58" s="24"/>
      <c r="P58" s="24"/>
    </row>
    <row r="59" spans="1:52" ht="15">
      <c r="A59" s="88" t="s">
        <v>40</v>
      </c>
      <c r="B59" s="89"/>
      <c r="C59" s="89"/>
      <c r="D59" s="89"/>
      <c r="E59" s="89"/>
      <c r="F59" s="89"/>
      <c r="G59" s="89"/>
      <c r="H59" s="90"/>
      <c r="I59" s="7"/>
      <c r="J59" s="24"/>
      <c r="K59" s="24"/>
      <c r="L59" s="24"/>
      <c r="M59" s="24"/>
      <c r="N59" s="24"/>
      <c r="O59" s="24"/>
      <c r="P59" s="24"/>
    </row>
    <row r="60" spans="1:52" ht="16.5" customHeight="1" thickBot="1">
      <c r="A60" s="144" t="s">
        <v>113</v>
      </c>
      <c r="B60" s="89"/>
      <c r="C60" s="89"/>
      <c r="D60" s="89"/>
      <c r="E60" s="89"/>
      <c r="F60" s="89"/>
      <c r="G60" s="89"/>
      <c r="H60" s="90"/>
      <c r="I60" s="7"/>
      <c r="J60" s="24"/>
      <c r="K60" s="24"/>
      <c r="L60" s="24"/>
      <c r="M60" s="24"/>
      <c r="N60" s="24"/>
      <c r="O60" s="24"/>
      <c r="P60" s="24"/>
    </row>
    <row r="61" spans="1:52" ht="39" customHeight="1" thickBot="1">
      <c r="A61" s="60" t="s">
        <v>58</v>
      </c>
      <c r="B61" s="60" t="s">
        <v>1</v>
      </c>
      <c r="C61" s="60" t="s">
        <v>57</v>
      </c>
      <c r="D61" s="60" t="s">
        <v>59</v>
      </c>
      <c r="E61" s="60" t="s">
        <v>54</v>
      </c>
      <c r="F61" s="60" t="s">
        <v>43</v>
      </c>
      <c r="G61" s="60" t="s">
        <v>44</v>
      </c>
      <c r="H61" s="87" t="s">
        <v>105</v>
      </c>
      <c r="I61" s="24"/>
      <c r="J61" s="24"/>
      <c r="K61" s="24"/>
      <c r="L61" s="24"/>
      <c r="M61" s="24"/>
      <c r="N61" s="24"/>
      <c r="O61" s="24"/>
      <c r="Q61" s="49"/>
      <c r="AZ61" s="16"/>
    </row>
    <row r="62" spans="1:52" s="46" customFormat="1" ht="15">
      <c r="A62" s="79"/>
      <c r="B62" s="74"/>
      <c r="C62" s="74"/>
      <c r="D62" s="75"/>
      <c r="E62" s="76"/>
      <c r="F62" s="75"/>
      <c r="G62" s="75"/>
      <c r="H62" s="114"/>
      <c r="I62" s="47"/>
      <c r="J62" s="47"/>
      <c r="K62" s="47"/>
      <c r="L62" s="47"/>
      <c r="M62" s="47"/>
      <c r="N62" s="47"/>
      <c r="O62" s="47"/>
    </row>
    <row r="63" spans="1:52" s="46" customFormat="1" ht="15">
      <c r="A63" s="79"/>
      <c r="B63" s="74"/>
      <c r="C63" s="74"/>
      <c r="D63" s="75"/>
      <c r="E63" s="76"/>
      <c r="F63" s="75"/>
      <c r="G63" s="75"/>
      <c r="H63" s="115"/>
      <c r="I63" s="47"/>
      <c r="J63" s="47"/>
      <c r="K63" s="47"/>
      <c r="L63" s="47"/>
      <c r="M63" s="47"/>
      <c r="N63" s="47"/>
      <c r="O63" s="47"/>
    </row>
    <row r="64" spans="1:52" s="46" customFormat="1" ht="15">
      <c r="A64" s="79"/>
      <c r="B64" s="74"/>
      <c r="C64" s="74"/>
      <c r="D64" s="75"/>
      <c r="E64" s="76"/>
      <c r="F64" s="75"/>
      <c r="G64" s="75"/>
      <c r="H64" s="115"/>
      <c r="I64" s="47"/>
      <c r="J64" s="47"/>
      <c r="K64" s="47"/>
      <c r="L64" s="47"/>
      <c r="M64" s="47"/>
      <c r="N64" s="47"/>
      <c r="O64" s="47"/>
    </row>
    <row r="65" spans="1:20" s="46" customFormat="1" ht="15">
      <c r="A65" s="79"/>
      <c r="B65" s="74"/>
      <c r="C65" s="74"/>
      <c r="D65" s="75"/>
      <c r="E65" s="76"/>
      <c r="F65" s="75"/>
      <c r="G65" s="75"/>
      <c r="H65" s="115"/>
      <c r="I65" s="47"/>
      <c r="J65" s="47"/>
      <c r="K65" s="47"/>
      <c r="L65" s="47"/>
      <c r="M65" s="47"/>
      <c r="N65" s="47"/>
      <c r="O65" s="47"/>
    </row>
    <row r="66" spans="1:20" s="46" customFormat="1" ht="15">
      <c r="A66" s="79"/>
      <c r="B66" s="74"/>
      <c r="C66" s="74"/>
      <c r="D66" s="75"/>
      <c r="E66" s="76"/>
      <c r="F66" s="75"/>
      <c r="G66" s="75"/>
      <c r="H66" s="115"/>
      <c r="I66" s="125"/>
      <c r="J66" s="47"/>
      <c r="K66" s="47"/>
      <c r="L66" s="47"/>
      <c r="M66" s="47"/>
      <c r="N66" s="47"/>
      <c r="O66" s="47"/>
    </row>
    <row r="67" spans="1:20" ht="15">
      <c r="A67" s="89"/>
      <c r="B67" s="89"/>
      <c r="C67" s="89"/>
      <c r="D67" s="89"/>
      <c r="E67" s="89"/>
      <c r="F67" s="89"/>
      <c r="G67" s="89"/>
      <c r="H67" s="90"/>
      <c r="I67" s="90"/>
      <c r="J67" s="24"/>
      <c r="K67" s="24"/>
      <c r="L67" s="24"/>
      <c r="M67" s="24"/>
      <c r="N67" s="24"/>
      <c r="O67" s="24"/>
      <c r="P67" s="24"/>
    </row>
    <row r="68" spans="1:20" ht="15.75">
      <c r="A68" s="163" t="s">
        <v>45</v>
      </c>
      <c r="B68" s="164"/>
      <c r="C68" s="164"/>
      <c r="D68" s="164"/>
      <c r="E68" s="164"/>
      <c r="F68" s="164"/>
      <c r="G68" s="164"/>
      <c r="H68" s="164"/>
      <c r="I68" s="90"/>
      <c r="J68" s="24"/>
      <c r="K68" s="24"/>
      <c r="L68" s="24"/>
      <c r="M68" s="24"/>
      <c r="N68" s="24"/>
      <c r="O68" s="24"/>
      <c r="P68" s="24"/>
    </row>
    <row r="69" spans="1:20" ht="13.5" customHeight="1" thickBot="1">
      <c r="A69" s="118"/>
      <c r="B69" s="117"/>
      <c r="C69" s="117"/>
      <c r="D69" s="117"/>
      <c r="E69" s="117"/>
      <c r="F69" s="117"/>
      <c r="G69" s="117"/>
      <c r="H69" s="117"/>
      <c r="I69" s="90"/>
      <c r="J69" s="24"/>
      <c r="K69" s="24"/>
      <c r="L69" s="24"/>
      <c r="M69" s="184" t="str">
        <f>IF(COUNTIF(Table1[Difference Eligible wages $],"&gt;0"),"Please remove positive amount and submit separately on the adjustment levy advice form ","")</f>
        <v/>
      </c>
      <c r="N69" s="184"/>
      <c r="O69" s="184"/>
      <c r="P69" s="184"/>
    </row>
    <row r="70" spans="1:20" ht="15.75" customHeight="1" thickBot="1">
      <c r="A70" s="89"/>
      <c r="B70" s="89"/>
      <c r="C70" s="89"/>
      <c r="D70" s="89"/>
      <c r="E70" s="156" t="s">
        <v>90</v>
      </c>
      <c r="F70" s="157"/>
      <c r="G70" s="157"/>
      <c r="H70" s="158"/>
      <c r="I70" s="159" t="s">
        <v>91</v>
      </c>
      <c r="J70" s="159"/>
      <c r="K70" s="159"/>
      <c r="L70" s="160"/>
      <c r="M70" s="184"/>
      <c r="N70" s="184"/>
      <c r="O70" s="184"/>
      <c r="P70" s="184"/>
    </row>
    <row r="71" spans="1:20" s="46" customFormat="1" ht="45" customHeight="1" thickBot="1">
      <c r="A71" s="91" t="s">
        <v>58</v>
      </c>
      <c r="B71" s="60" t="s">
        <v>1</v>
      </c>
      <c r="C71" s="60" t="s">
        <v>57</v>
      </c>
      <c r="D71" s="61" t="s">
        <v>59</v>
      </c>
      <c r="E71" s="60" t="s">
        <v>82</v>
      </c>
      <c r="F71" s="60" t="s">
        <v>83</v>
      </c>
      <c r="G71" s="60" t="s">
        <v>84</v>
      </c>
      <c r="H71" s="127" t="s">
        <v>85</v>
      </c>
      <c r="I71" s="126" t="s">
        <v>86</v>
      </c>
      <c r="J71" s="87" t="s">
        <v>87</v>
      </c>
      <c r="K71" s="87" t="s">
        <v>89</v>
      </c>
      <c r="L71" s="60" t="s">
        <v>88</v>
      </c>
      <c r="M71" s="87" t="s">
        <v>92</v>
      </c>
      <c r="N71" s="87" t="s">
        <v>107</v>
      </c>
      <c r="O71" s="87" t="s">
        <v>105</v>
      </c>
      <c r="P71" s="61" t="s">
        <v>93</v>
      </c>
      <c r="Q71" s="47"/>
      <c r="R71" s="47"/>
    </row>
    <row r="72" spans="1:20" s="46" customFormat="1" ht="15">
      <c r="A72" s="73"/>
      <c r="B72" s="74"/>
      <c r="C72" s="74"/>
      <c r="D72" s="119"/>
      <c r="E72" s="121"/>
      <c r="F72" s="77"/>
      <c r="G72" s="78"/>
      <c r="H72" s="128"/>
      <c r="I72" s="120"/>
      <c r="J72" s="77"/>
      <c r="K72" s="78"/>
      <c r="L72" s="137"/>
      <c r="M72" s="203" t="str">
        <f>IF(Table1[[#This Row],[Correct Eligible wages $]]="","-",Table1[[#This Row],[Correct Eligible wages $]]-Table1[[#This Row],[Original Eligible wages $ ]])</f>
        <v>-</v>
      </c>
      <c r="N72" s="204" t="str">
        <f>IF(Table1[[#This Row],[Correct Levy to be paid]]="","-",Table1[[#This Row],[Correct Levy to be paid]]-Table1[[#This Row],[Original Levy paid $]])</f>
        <v>-</v>
      </c>
      <c r="O72" s="140"/>
      <c r="P72" s="108"/>
      <c r="Q72" s="47"/>
      <c r="R72" s="47"/>
      <c r="S72" s="48"/>
      <c r="T72" s="58"/>
    </row>
    <row r="73" spans="1:20" s="46" customFormat="1" ht="15">
      <c r="A73" s="73"/>
      <c r="B73" s="74"/>
      <c r="C73" s="74"/>
      <c r="D73" s="75"/>
      <c r="E73" s="121"/>
      <c r="F73" s="77"/>
      <c r="G73" s="78"/>
      <c r="H73" s="129"/>
      <c r="I73" s="135"/>
      <c r="J73" s="133"/>
      <c r="K73" s="141"/>
      <c r="L73" s="138"/>
      <c r="M73" s="205" t="str">
        <f>IF(Table1[[#This Row],[Correct Eligible wages $]]="","-",Table1[[#This Row],[Correct Eligible wages $]]-Table1[[#This Row],[Original Eligible wages $ ]])</f>
        <v>-</v>
      </c>
      <c r="N73" s="204" t="str">
        <f>IF(Table1[[#This Row],[Correct Levy to be paid]]="","-",Table1[[#This Row],[Correct Levy to be paid]]-Table1[[#This Row],[Original Levy paid $]])</f>
        <v>-</v>
      </c>
      <c r="O73" s="140"/>
      <c r="P73" s="131"/>
      <c r="Q73" s="47"/>
      <c r="R73" s="47"/>
      <c r="S73" s="48"/>
      <c r="T73" s="58"/>
    </row>
    <row r="74" spans="1:20" s="46" customFormat="1" ht="15">
      <c r="A74" s="73"/>
      <c r="B74" s="74"/>
      <c r="C74" s="74"/>
      <c r="D74" s="75"/>
      <c r="E74" s="121"/>
      <c r="F74" s="77"/>
      <c r="G74" s="78"/>
      <c r="H74" s="129"/>
      <c r="I74" s="135"/>
      <c r="J74" s="133"/>
      <c r="K74" s="141"/>
      <c r="L74" s="138"/>
      <c r="M74" s="205" t="str">
        <f>IF(Table1[[#This Row],[Correct Eligible wages $]]="","-",Table1[[#This Row],[Correct Eligible wages $]]-Table1[[#This Row],[Original Eligible wages $ ]])</f>
        <v>-</v>
      </c>
      <c r="N74" s="204" t="str">
        <f>IF(Table1[[#This Row],[Correct Levy to be paid]]="","-",Table1[[#This Row],[Correct Levy to be paid]]-Table1[[#This Row],[Original Levy paid $]])</f>
        <v>-</v>
      </c>
      <c r="O74" s="140"/>
      <c r="P74" s="131"/>
      <c r="Q74" s="47"/>
      <c r="R74" s="47"/>
      <c r="S74" s="48"/>
      <c r="T74" s="58"/>
    </row>
    <row r="75" spans="1:20" s="46" customFormat="1" ht="15">
      <c r="A75" s="73"/>
      <c r="B75" s="74"/>
      <c r="C75" s="74"/>
      <c r="D75" s="75"/>
      <c r="E75" s="121"/>
      <c r="F75" s="77"/>
      <c r="G75" s="78"/>
      <c r="H75" s="129"/>
      <c r="I75" s="135"/>
      <c r="J75" s="133"/>
      <c r="K75" s="141"/>
      <c r="L75" s="138"/>
      <c r="M75" s="205" t="str">
        <f>IF(Table1[[#This Row],[Correct Eligible wages $]]="","-",Table1[[#This Row],[Correct Eligible wages $]]-Table1[[#This Row],[Original Eligible wages $ ]])</f>
        <v>-</v>
      </c>
      <c r="N75" s="204" t="str">
        <f>IF(Table1[[#This Row],[Correct Levy to be paid]]="","-",Table1[[#This Row],[Correct Levy to be paid]]-Table1[[#This Row],[Original Levy paid $]])</f>
        <v>-</v>
      </c>
      <c r="O75" s="140"/>
      <c r="P75" s="131"/>
      <c r="Q75" s="47"/>
      <c r="R75" s="47"/>
      <c r="S75" s="48"/>
      <c r="T75" s="58"/>
    </row>
    <row r="76" spans="1:20" s="46" customFormat="1" ht="15">
      <c r="A76" s="73"/>
      <c r="B76" s="74"/>
      <c r="C76" s="74"/>
      <c r="D76" s="75"/>
      <c r="E76" s="121"/>
      <c r="F76" s="77"/>
      <c r="G76" s="78"/>
      <c r="H76" s="129"/>
      <c r="I76" s="135"/>
      <c r="J76" s="133"/>
      <c r="K76" s="141"/>
      <c r="L76" s="138"/>
      <c r="M76" s="205" t="str">
        <f>IF(Table1[[#This Row],[Correct Eligible wages $]]="","-",Table1[[#This Row],[Correct Eligible wages $]]-Table1[[#This Row],[Original Eligible wages $ ]])</f>
        <v>-</v>
      </c>
      <c r="N76" s="204" t="str">
        <f>IF(Table1[[#This Row],[Correct Levy to be paid]]="","-",Table1[[#This Row],[Correct Levy to be paid]]-Table1[[#This Row],[Original Levy paid $]])</f>
        <v>-</v>
      </c>
      <c r="O76" s="140"/>
      <c r="P76" s="131"/>
      <c r="Q76" s="47"/>
      <c r="R76" s="47"/>
      <c r="S76" s="48"/>
      <c r="T76" s="58"/>
    </row>
    <row r="77" spans="1:20" s="46" customFormat="1" ht="15">
      <c r="A77" s="73"/>
      <c r="B77" s="74"/>
      <c r="C77" s="74"/>
      <c r="D77" s="75"/>
      <c r="E77" s="121"/>
      <c r="F77" s="77"/>
      <c r="G77" s="78"/>
      <c r="H77" s="129"/>
      <c r="I77" s="135"/>
      <c r="J77" s="133"/>
      <c r="K77" s="141"/>
      <c r="L77" s="138"/>
      <c r="M77" s="205" t="str">
        <f>IF(Table1[[#This Row],[Correct Eligible wages $]]="","-",Table1[[#This Row],[Correct Eligible wages $]]-Table1[[#This Row],[Original Eligible wages $ ]])</f>
        <v>-</v>
      </c>
      <c r="N77" s="204" t="str">
        <f>IF(Table1[[#This Row],[Correct Levy to be paid]]="","-",Table1[[#This Row],[Correct Levy to be paid]]-Table1[[#This Row],[Original Levy paid $]])</f>
        <v>-</v>
      </c>
      <c r="O77" s="140"/>
      <c r="P77" s="131"/>
      <c r="Q77" s="47"/>
      <c r="R77" s="47"/>
      <c r="S77" s="48"/>
      <c r="T77" s="58"/>
    </row>
    <row r="78" spans="1:20" s="46" customFormat="1" ht="15">
      <c r="A78" s="73"/>
      <c r="B78" s="74"/>
      <c r="C78" s="74"/>
      <c r="D78" s="75"/>
      <c r="E78" s="121"/>
      <c r="F78" s="77"/>
      <c r="G78" s="78"/>
      <c r="H78" s="129"/>
      <c r="I78" s="135"/>
      <c r="J78" s="133"/>
      <c r="K78" s="141"/>
      <c r="L78" s="138"/>
      <c r="M78" s="205" t="str">
        <f>IF(Table1[[#This Row],[Correct Eligible wages $]]="","-",Table1[[#This Row],[Correct Eligible wages $]]-Table1[[#This Row],[Original Eligible wages $ ]])</f>
        <v>-</v>
      </c>
      <c r="N78" s="204" t="str">
        <f>IF(Table1[[#This Row],[Correct Levy to be paid]]="","-",Table1[[#This Row],[Correct Levy to be paid]]-Table1[[#This Row],[Original Levy paid $]])</f>
        <v>-</v>
      </c>
      <c r="O78" s="140"/>
      <c r="P78" s="131"/>
      <c r="Q78" s="47"/>
      <c r="R78" s="47"/>
      <c r="S78" s="48"/>
      <c r="T78" s="58"/>
    </row>
    <row r="79" spans="1:20" s="46" customFormat="1" ht="15">
      <c r="A79" s="73"/>
      <c r="B79" s="74"/>
      <c r="C79" s="74"/>
      <c r="D79" s="75"/>
      <c r="E79" s="121"/>
      <c r="F79" s="77"/>
      <c r="G79" s="78"/>
      <c r="H79" s="129"/>
      <c r="I79" s="135"/>
      <c r="J79" s="133"/>
      <c r="K79" s="141"/>
      <c r="L79" s="138"/>
      <c r="M79" s="205" t="str">
        <f>IF(Table1[[#This Row],[Correct Eligible wages $]]="","-",Table1[[#This Row],[Correct Eligible wages $]]-Table1[[#This Row],[Original Eligible wages $ ]])</f>
        <v>-</v>
      </c>
      <c r="N79" s="204" t="str">
        <f>IF(Table1[[#This Row],[Correct Levy to be paid]]="","-",Table1[[#This Row],[Correct Levy to be paid]]-Table1[[#This Row],[Original Levy paid $]])</f>
        <v>-</v>
      </c>
      <c r="O79" s="140"/>
      <c r="P79" s="131"/>
      <c r="Q79" s="47"/>
      <c r="R79" s="47"/>
      <c r="S79" s="48"/>
      <c r="T79" s="58"/>
    </row>
    <row r="80" spans="1:20" s="46" customFormat="1" ht="15">
      <c r="A80" s="73"/>
      <c r="B80" s="74"/>
      <c r="C80" s="74"/>
      <c r="D80" s="75"/>
      <c r="E80" s="121"/>
      <c r="F80" s="77"/>
      <c r="G80" s="78"/>
      <c r="H80" s="129"/>
      <c r="I80" s="135"/>
      <c r="J80" s="133"/>
      <c r="K80" s="141"/>
      <c r="L80" s="138"/>
      <c r="M80" s="205" t="str">
        <f>IF(Table1[[#This Row],[Correct Eligible wages $]]="","-",Table1[[#This Row],[Correct Eligible wages $]]-Table1[[#This Row],[Original Eligible wages $ ]])</f>
        <v>-</v>
      </c>
      <c r="N80" s="204" t="str">
        <f>IF(Table1[[#This Row],[Correct Levy to be paid]]="","-",Table1[[#This Row],[Correct Levy to be paid]]-Table1[[#This Row],[Original Levy paid $]])</f>
        <v>-</v>
      </c>
      <c r="O80" s="140"/>
      <c r="P80" s="131"/>
      <c r="Q80" s="47"/>
      <c r="R80" s="47"/>
      <c r="S80" s="48"/>
      <c r="T80" s="58"/>
    </row>
    <row r="81" spans="1:20" s="46" customFormat="1" ht="15">
      <c r="A81" s="73"/>
      <c r="B81" s="74"/>
      <c r="C81" s="74"/>
      <c r="D81" s="75"/>
      <c r="E81" s="121"/>
      <c r="F81" s="77"/>
      <c r="G81" s="78"/>
      <c r="H81" s="129"/>
      <c r="I81" s="135"/>
      <c r="J81" s="133"/>
      <c r="K81" s="141"/>
      <c r="L81" s="138"/>
      <c r="M81" s="205" t="str">
        <f>IF(Table1[[#This Row],[Correct Eligible wages $]]="","-",Table1[[#This Row],[Correct Eligible wages $]]-Table1[[#This Row],[Original Eligible wages $ ]])</f>
        <v>-</v>
      </c>
      <c r="N81" s="204" t="str">
        <f>IF(Table1[[#This Row],[Correct Levy to be paid]]="","-",Table1[[#This Row],[Correct Levy to be paid]]-Table1[[#This Row],[Original Levy paid $]])</f>
        <v>-</v>
      </c>
      <c r="O81" s="140"/>
      <c r="P81" s="131"/>
      <c r="Q81" s="47"/>
      <c r="R81" s="47"/>
      <c r="S81" s="48"/>
      <c r="T81" s="58"/>
    </row>
    <row r="82" spans="1:20" s="46" customFormat="1" ht="15">
      <c r="A82" s="73"/>
      <c r="B82" s="74"/>
      <c r="C82" s="74"/>
      <c r="D82" s="75"/>
      <c r="E82" s="121"/>
      <c r="F82" s="77"/>
      <c r="G82" s="78"/>
      <c r="H82" s="129"/>
      <c r="I82" s="135"/>
      <c r="J82" s="133"/>
      <c r="K82" s="141"/>
      <c r="L82" s="138"/>
      <c r="M82" s="205" t="str">
        <f>IF(Table1[[#This Row],[Correct Eligible wages $]]="","-",Table1[[#This Row],[Correct Eligible wages $]]-Table1[[#This Row],[Original Eligible wages $ ]])</f>
        <v>-</v>
      </c>
      <c r="N82" s="204" t="str">
        <f>IF(Table1[[#This Row],[Correct Levy to be paid]]="","-",Table1[[#This Row],[Correct Levy to be paid]]-Table1[[#This Row],[Original Levy paid $]])</f>
        <v>-</v>
      </c>
      <c r="O82" s="140"/>
      <c r="P82" s="131"/>
      <c r="Q82" s="47"/>
      <c r="R82" s="47"/>
      <c r="S82" s="48"/>
      <c r="T82" s="58"/>
    </row>
    <row r="83" spans="1:20" s="46" customFormat="1" ht="15">
      <c r="A83" s="73"/>
      <c r="B83" s="74"/>
      <c r="C83" s="74"/>
      <c r="D83" s="75"/>
      <c r="E83" s="121"/>
      <c r="F83" s="77"/>
      <c r="G83" s="78"/>
      <c r="H83" s="129"/>
      <c r="I83" s="135"/>
      <c r="J83" s="133"/>
      <c r="K83" s="141"/>
      <c r="L83" s="138"/>
      <c r="M83" s="205" t="str">
        <f>IF(Table1[[#This Row],[Correct Eligible wages $]]="","-",Table1[[#This Row],[Correct Eligible wages $]]-Table1[[#This Row],[Original Eligible wages $ ]])</f>
        <v>-</v>
      </c>
      <c r="N83" s="204" t="str">
        <f>IF(Table1[[#This Row],[Correct Levy to be paid]]="","-",Table1[[#This Row],[Correct Levy to be paid]]-Table1[[#This Row],[Original Levy paid $]])</f>
        <v>-</v>
      </c>
      <c r="O83" s="140"/>
      <c r="P83" s="131"/>
      <c r="Q83" s="47"/>
      <c r="R83" s="47"/>
      <c r="S83" s="48"/>
      <c r="T83" s="58"/>
    </row>
    <row r="84" spans="1:20" s="46" customFormat="1" ht="15">
      <c r="A84" s="73"/>
      <c r="B84" s="74"/>
      <c r="C84" s="74"/>
      <c r="D84" s="75"/>
      <c r="E84" s="121"/>
      <c r="F84" s="77"/>
      <c r="G84" s="78"/>
      <c r="H84" s="129"/>
      <c r="I84" s="135"/>
      <c r="J84" s="133"/>
      <c r="K84" s="141"/>
      <c r="L84" s="138"/>
      <c r="M84" s="205" t="str">
        <f>IF(Table1[[#This Row],[Correct Eligible wages $]]="","-",Table1[[#This Row],[Correct Eligible wages $]]-Table1[[#This Row],[Original Eligible wages $ ]])</f>
        <v>-</v>
      </c>
      <c r="N84" s="204" t="str">
        <f>IF(Table1[[#This Row],[Correct Levy to be paid]]="","-",Table1[[#This Row],[Correct Levy to be paid]]-Table1[[#This Row],[Original Levy paid $]])</f>
        <v>-</v>
      </c>
      <c r="O84" s="140"/>
      <c r="P84" s="131"/>
      <c r="Q84" s="47"/>
      <c r="R84" s="47"/>
      <c r="S84" s="48"/>
      <c r="T84" s="58"/>
    </row>
    <row r="85" spans="1:20" s="46" customFormat="1" ht="15">
      <c r="A85" s="73"/>
      <c r="B85" s="74"/>
      <c r="C85" s="74"/>
      <c r="D85" s="119"/>
      <c r="E85" s="121"/>
      <c r="F85" s="77"/>
      <c r="G85" s="78"/>
      <c r="H85" s="129"/>
      <c r="I85" s="120"/>
      <c r="J85" s="133"/>
      <c r="K85" s="141"/>
      <c r="L85" s="138"/>
      <c r="M85" s="206" t="str">
        <f>IF(Table1[[#This Row],[Correct Eligible wages $]]="","-",Table1[[#This Row],[Correct Eligible wages $]]-Table1[[#This Row],[Original Eligible wages $ ]])</f>
        <v>-</v>
      </c>
      <c r="N85" s="204" t="str">
        <f>IF(Table1[[#This Row],[Correct Levy to be paid]]="","-",Table1[[#This Row],[Correct Levy to be paid]]-Table1[[#This Row],[Original Levy paid $]])</f>
        <v>-</v>
      </c>
      <c r="O85" s="140"/>
      <c r="P85" s="108"/>
      <c r="Q85" s="47"/>
      <c r="R85" s="47"/>
      <c r="S85" s="48"/>
      <c r="T85" s="58"/>
    </row>
    <row r="86" spans="1:20" s="46" customFormat="1" ht="15">
      <c r="A86" s="73"/>
      <c r="B86" s="74"/>
      <c r="C86" s="74"/>
      <c r="D86" s="75"/>
      <c r="E86" s="121"/>
      <c r="F86" s="77"/>
      <c r="G86" s="78"/>
      <c r="H86" s="129"/>
      <c r="I86" s="135"/>
      <c r="J86" s="133"/>
      <c r="K86" s="141"/>
      <c r="L86" s="138"/>
      <c r="M86" s="205" t="str">
        <f>IF(Table1[[#This Row],[Correct Eligible wages $]]="","-",Table1[[#This Row],[Correct Eligible wages $]]-Table1[[#This Row],[Original Eligible wages $ ]])</f>
        <v>-</v>
      </c>
      <c r="N86" s="204" t="str">
        <f>IF(Table1[[#This Row],[Correct Levy to be paid]]="","-",Table1[[#This Row],[Correct Levy to be paid]]-Table1[[#This Row],[Original Levy paid $]])</f>
        <v>-</v>
      </c>
      <c r="O86" s="140"/>
      <c r="P86" s="131"/>
      <c r="Q86" s="47"/>
      <c r="R86" s="47"/>
      <c r="S86" s="48"/>
      <c r="T86" s="58"/>
    </row>
    <row r="87" spans="1:20" s="46" customFormat="1" ht="15">
      <c r="A87" s="73"/>
      <c r="B87" s="74"/>
      <c r="C87" s="74"/>
      <c r="D87" s="119"/>
      <c r="E87" s="121"/>
      <c r="F87" s="77"/>
      <c r="G87" s="78"/>
      <c r="H87" s="129"/>
      <c r="I87" s="120"/>
      <c r="J87" s="133"/>
      <c r="K87" s="141"/>
      <c r="L87" s="138"/>
      <c r="M87" s="206" t="str">
        <f>IF(Table1[[#This Row],[Correct Eligible wages $]]="","-",Table1[[#This Row],[Correct Eligible wages $]]-Table1[[#This Row],[Original Eligible wages $ ]])</f>
        <v>-</v>
      </c>
      <c r="N87" s="204" t="str">
        <f>IF(Table1[[#This Row],[Correct Levy to be paid]]="","-",Table1[[#This Row],[Correct Levy to be paid]]-Table1[[#This Row],[Original Levy paid $]])</f>
        <v>-</v>
      </c>
      <c r="O87" s="140"/>
      <c r="P87" s="108"/>
      <c r="Q87" s="47"/>
      <c r="R87" s="47"/>
      <c r="S87" s="48"/>
      <c r="T87" s="58"/>
    </row>
    <row r="88" spans="1:20" s="46" customFormat="1" ht="15">
      <c r="A88" s="73"/>
      <c r="B88" s="74"/>
      <c r="C88" s="74"/>
      <c r="D88" s="119"/>
      <c r="E88" s="121"/>
      <c r="F88" s="77"/>
      <c r="G88" s="78"/>
      <c r="H88" s="129"/>
      <c r="I88" s="120"/>
      <c r="J88" s="133"/>
      <c r="K88" s="141"/>
      <c r="L88" s="138"/>
      <c r="M88" s="206" t="str">
        <f>IF(Table1[[#This Row],[Correct Eligible wages $]]="","-",Table1[[#This Row],[Correct Eligible wages $]]-Table1[[#This Row],[Original Eligible wages $ ]])</f>
        <v>-</v>
      </c>
      <c r="N88" s="204" t="str">
        <f>IF(Table1[[#This Row],[Correct Levy to be paid]]="","-",Table1[[#This Row],[Correct Levy to be paid]]-Table1[[#This Row],[Original Levy paid $]])</f>
        <v>-</v>
      </c>
      <c r="O88" s="140"/>
      <c r="P88" s="108"/>
      <c r="Q88" s="47"/>
      <c r="R88" s="47"/>
      <c r="S88" s="48"/>
      <c r="T88" s="58"/>
    </row>
    <row r="89" spans="1:20" s="46" customFormat="1" ht="15">
      <c r="A89" s="73"/>
      <c r="B89" s="74"/>
      <c r="C89" s="74"/>
      <c r="D89" s="75"/>
      <c r="E89" s="121"/>
      <c r="F89" s="77"/>
      <c r="G89" s="78"/>
      <c r="H89" s="129"/>
      <c r="I89" s="120"/>
      <c r="J89" s="133"/>
      <c r="K89" s="141"/>
      <c r="L89" s="138"/>
      <c r="M89" s="206" t="str">
        <f>IF(Table1[[#This Row],[Correct Eligible wages $]]="","-",Table1[[#This Row],[Correct Eligible wages $]]-Table1[[#This Row],[Original Eligible wages $ ]])</f>
        <v>-</v>
      </c>
      <c r="N89" s="204" t="str">
        <f>IF(Table1[[#This Row],[Correct Levy to be paid]]="","-",Table1[[#This Row],[Correct Levy to be paid]]-Table1[[#This Row],[Original Levy paid $]])</f>
        <v>-</v>
      </c>
      <c r="O89" s="140"/>
      <c r="P89" s="131"/>
      <c r="Q89" s="47"/>
      <c r="R89" s="47"/>
      <c r="S89" s="48"/>
      <c r="T89" s="58"/>
    </row>
    <row r="90" spans="1:20" s="46" customFormat="1" ht="15">
      <c r="A90" s="73"/>
      <c r="B90" s="74"/>
      <c r="C90" s="74"/>
      <c r="D90" s="75"/>
      <c r="E90" s="121"/>
      <c r="F90" s="77"/>
      <c r="G90" s="78"/>
      <c r="H90" s="129"/>
      <c r="I90" s="120"/>
      <c r="J90" s="133"/>
      <c r="K90" s="141"/>
      <c r="L90" s="138"/>
      <c r="M90" s="206" t="str">
        <f>IF(Table1[[#This Row],[Correct Eligible wages $]]="","-",Table1[[#This Row],[Correct Eligible wages $]]-Table1[[#This Row],[Original Eligible wages $ ]])</f>
        <v>-</v>
      </c>
      <c r="N90" s="204" t="str">
        <f>IF(Table1[[#This Row],[Correct Levy to be paid]]="","-",Table1[[#This Row],[Correct Levy to be paid]]-Table1[[#This Row],[Original Levy paid $]])</f>
        <v>-</v>
      </c>
      <c r="O90" s="140"/>
      <c r="P90" s="131"/>
      <c r="Q90" s="47"/>
      <c r="R90" s="47"/>
      <c r="S90" s="48"/>
      <c r="T90" s="58"/>
    </row>
    <row r="91" spans="1:20" s="46" customFormat="1" ht="15">
      <c r="A91" s="73"/>
      <c r="B91" s="74"/>
      <c r="C91" s="74"/>
      <c r="D91" s="75"/>
      <c r="E91" s="121"/>
      <c r="F91" s="77"/>
      <c r="G91" s="78"/>
      <c r="H91" s="129"/>
      <c r="I91" s="120"/>
      <c r="J91" s="133"/>
      <c r="K91" s="141"/>
      <c r="L91" s="138"/>
      <c r="M91" s="206" t="str">
        <f>IF(Table1[[#This Row],[Correct Eligible wages $]]="","-",Table1[[#This Row],[Correct Eligible wages $]]-Table1[[#This Row],[Original Eligible wages $ ]])</f>
        <v>-</v>
      </c>
      <c r="N91" s="204" t="str">
        <f>IF(Table1[[#This Row],[Correct Levy to be paid]]="","-",Table1[[#This Row],[Correct Levy to be paid]]-Table1[[#This Row],[Original Levy paid $]])</f>
        <v>-</v>
      </c>
      <c r="O91" s="140"/>
      <c r="P91" s="131"/>
      <c r="Q91" s="47"/>
      <c r="R91" s="47"/>
      <c r="S91" s="48"/>
      <c r="T91" s="58"/>
    </row>
    <row r="92" spans="1:20" s="46" customFormat="1" ht="15">
      <c r="A92" s="73"/>
      <c r="B92" s="74"/>
      <c r="C92" s="74"/>
      <c r="D92" s="75"/>
      <c r="E92" s="121"/>
      <c r="F92" s="77"/>
      <c r="G92" s="78"/>
      <c r="H92" s="129"/>
      <c r="I92" s="120"/>
      <c r="J92" s="133"/>
      <c r="K92" s="141"/>
      <c r="L92" s="138"/>
      <c r="M92" s="206" t="str">
        <f>IF(Table1[[#This Row],[Correct Eligible wages $]]="","-",Table1[[#This Row],[Correct Eligible wages $]]-Table1[[#This Row],[Original Eligible wages $ ]])</f>
        <v>-</v>
      </c>
      <c r="N92" s="204" t="str">
        <f>IF(Table1[[#This Row],[Correct Levy to be paid]]="","-",Table1[[#This Row],[Correct Levy to be paid]]-Table1[[#This Row],[Original Levy paid $]])</f>
        <v>-</v>
      </c>
      <c r="O92" s="140"/>
      <c r="P92" s="131"/>
      <c r="Q92" s="47"/>
      <c r="R92" s="47"/>
      <c r="S92" s="48"/>
      <c r="T92" s="58"/>
    </row>
    <row r="93" spans="1:20" s="46" customFormat="1" ht="15">
      <c r="A93" s="73"/>
      <c r="B93" s="74"/>
      <c r="C93" s="74"/>
      <c r="D93" s="75"/>
      <c r="E93" s="121"/>
      <c r="F93" s="77"/>
      <c r="G93" s="78"/>
      <c r="H93" s="129"/>
      <c r="I93" s="120"/>
      <c r="J93" s="133"/>
      <c r="K93" s="141"/>
      <c r="L93" s="138"/>
      <c r="M93" s="206" t="str">
        <f>IF(Table1[[#This Row],[Correct Eligible wages $]]="","-",Table1[[#This Row],[Correct Eligible wages $]]-Table1[[#This Row],[Original Eligible wages $ ]])</f>
        <v>-</v>
      </c>
      <c r="N93" s="204" t="str">
        <f>IF(Table1[[#This Row],[Correct Levy to be paid]]="","-",Table1[[#This Row],[Correct Levy to be paid]]-Table1[[#This Row],[Original Levy paid $]])</f>
        <v>-</v>
      </c>
      <c r="O93" s="140"/>
      <c r="P93" s="131"/>
      <c r="Q93" s="47"/>
      <c r="R93" s="47"/>
      <c r="S93" s="48"/>
      <c r="T93" s="58"/>
    </row>
    <row r="94" spans="1:20" s="46" customFormat="1" ht="15">
      <c r="A94" s="73"/>
      <c r="B94" s="74"/>
      <c r="C94" s="74"/>
      <c r="D94" s="75"/>
      <c r="E94" s="121"/>
      <c r="F94" s="77"/>
      <c r="G94" s="78"/>
      <c r="H94" s="129"/>
      <c r="I94" s="120"/>
      <c r="J94" s="133"/>
      <c r="K94" s="141"/>
      <c r="L94" s="138"/>
      <c r="M94" s="206" t="str">
        <f>IF(Table1[[#This Row],[Correct Eligible wages $]]="","-",Table1[[#This Row],[Correct Eligible wages $]]-Table1[[#This Row],[Original Eligible wages $ ]])</f>
        <v>-</v>
      </c>
      <c r="N94" s="204" t="str">
        <f>IF(Table1[[#This Row],[Correct Levy to be paid]]="","-",Table1[[#This Row],[Correct Levy to be paid]]-Table1[[#This Row],[Original Levy paid $]])</f>
        <v>-</v>
      </c>
      <c r="O94" s="140"/>
      <c r="P94" s="131"/>
      <c r="Q94" s="47"/>
      <c r="R94" s="47"/>
      <c r="S94" s="48"/>
      <c r="T94" s="58"/>
    </row>
    <row r="95" spans="1:20" s="46" customFormat="1" ht="15">
      <c r="A95" s="73"/>
      <c r="B95" s="74"/>
      <c r="C95" s="74"/>
      <c r="D95" s="119"/>
      <c r="E95" s="121"/>
      <c r="F95" s="77"/>
      <c r="G95" s="78"/>
      <c r="H95" s="129"/>
      <c r="I95" s="120"/>
      <c r="J95" s="133"/>
      <c r="K95" s="141"/>
      <c r="L95" s="138"/>
      <c r="M95" s="206" t="str">
        <f>IF(Table1[[#This Row],[Correct Eligible wages $]]="","-",Table1[[#This Row],[Correct Eligible wages $]]-Table1[[#This Row],[Original Eligible wages $ ]])</f>
        <v>-</v>
      </c>
      <c r="N95" s="204" t="str">
        <f>IF(Table1[[#This Row],[Correct Levy to be paid]]="","-",Table1[[#This Row],[Correct Levy to be paid]]-Table1[[#This Row],[Original Levy paid $]])</f>
        <v>-</v>
      </c>
      <c r="O95" s="140"/>
      <c r="P95" s="108"/>
      <c r="Q95" s="47"/>
      <c r="R95" s="47"/>
      <c r="S95" s="48"/>
      <c r="T95" s="58"/>
    </row>
    <row r="96" spans="1:20" s="46" customFormat="1" ht="15">
      <c r="A96" s="73"/>
      <c r="B96" s="74"/>
      <c r="C96" s="74"/>
      <c r="D96" s="119"/>
      <c r="E96" s="121"/>
      <c r="F96" s="77"/>
      <c r="G96" s="78"/>
      <c r="H96" s="129"/>
      <c r="I96" s="120"/>
      <c r="J96" s="133"/>
      <c r="K96" s="141"/>
      <c r="L96" s="138"/>
      <c r="M96" s="206" t="str">
        <f>IF(Table1[[#This Row],[Correct Eligible wages $]]="","-",Table1[[#This Row],[Correct Eligible wages $]]-Table1[[#This Row],[Original Eligible wages $ ]])</f>
        <v>-</v>
      </c>
      <c r="N96" s="204" t="str">
        <f>IF(Table1[[#This Row],[Correct Levy to be paid]]="","-",Table1[[#This Row],[Correct Levy to be paid]]-Table1[[#This Row],[Original Levy paid $]])</f>
        <v>-</v>
      </c>
      <c r="O96" s="140"/>
      <c r="P96" s="108"/>
      <c r="Q96" s="47"/>
      <c r="R96" s="47"/>
      <c r="S96" s="48"/>
      <c r="T96" s="58"/>
    </row>
    <row r="97" spans="1:52" ht="15">
      <c r="A97" s="73"/>
      <c r="B97" s="74"/>
      <c r="C97" s="74"/>
      <c r="D97" s="119"/>
      <c r="E97" s="121"/>
      <c r="F97" s="77"/>
      <c r="G97" s="78"/>
      <c r="H97" s="129"/>
      <c r="I97" s="120"/>
      <c r="J97" s="133"/>
      <c r="K97" s="141"/>
      <c r="L97" s="138"/>
      <c r="M97" s="206" t="str">
        <f>IF(Table1[[#This Row],[Correct Eligible wages $]]="","-",Table1[[#This Row],[Correct Eligible wages $]]-Table1[[#This Row],[Original Eligible wages $ ]])</f>
        <v>-</v>
      </c>
      <c r="N97" s="204" t="str">
        <f>IF(Table1[[#This Row],[Correct Levy to be paid]]="","-",Table1[[#This Row],[Correct Levy to be paid]]-Table1[[#This Row],[Original Levy paid $]])</f>
        <v>-</v>
      </c>
      <c r="O97" s="140"/>
      <c r="P97" s="108"/>
      <c r="Q97" s="47"/>
      <c r="R97" s="47"/>
      <c r="S97" s="48"/>
      <c r="T97" s="58"/>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row>
    <row r="98" spans="1:52" ht="15">
      <c r="A98" s="73"/>
      <c r="B98" s="74"/>
      <c r="C98" s="74"/>
      <c r="D98" s="119"/>
      <c r="E98" s="121"/>
      <c r="F98" s="77"/>
      <c r="G98" s="78"/>
      <c r="H98" s="129"/>
      <c r="I98" s="120"/>
      <c r="J98" s="133"/>
      <c r="K98" s="141"/>
      <c r="L98" s="138"/>
      <c r="M98" s="206" t="str">
        <f>IF(Table1[[#This Row],[Correct Eligible wages $]]="","-",Table1[[#This Row],[Correct Eligible wages $]]-Table1[[#This Row],[Original Eligible wages $ ]])</f>
        <v>-</v>
      </c>
      <c r="N98" s="204" t="str">
        <f>IF(Table1[[#This Row],[Correct Levy to be paid]]="","-",Table1[[#This Row],[Correct Levy to be paid]]-Table1[[#This Row],[Original Levy paid $]])</f>
        <v>-</v>
      </c>
      <c r="O98" s="140"/>
      <c r="P98" s="108"/>
      <c r="Q98" s="47"/>
      <c r="R98" s="47"/>
      <c r="S98" s="48"/>
      <c r="T98" s="58"/>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row>
    <row r="99" spans="1:52" s="41" customFormat="1" ht="15">
      <c r="A99" s="73"/>
      <c r="B99" s="74"/>
      <c r="C99" s="74"/>
      <c r="D99" s="119"/>
      <c r="E99" s="121"/>
      <c r="F99" s="77"/>
      <c r="G99" s="78"/>
      <c r="H99" s="129"/>
      <c r="I99" s="120"/>
      <c r="J99" s="133"/>
      <c r="K99" s="141"/>
      <c r="L99" s="138"/>
      <c r="M99" s="206" t="str">
        <f>IF(Table1[[#This Row],[Correct Eligible wages $]]="","-",Table1[[#This Row],[Correct Eligible wages $]]-Table1[[#This Row],[Original Eligible wages $ ]])</f>
        <v>-</v>
      </c>
      <c r="N99" s="204" t="str">
        <f>IF(Table1[[#This Row],[Correct Levy to be paid]]="","-",Table1[[#This Row],[Correct Levy to be paid]]-Table1[[#This Row],[Original Levy paid $]])</f>
        <v>-</v>
      </c>
      <c r="O99" s="140"/>
      <c r="P99" s="108"/>
      <c r="Q99" s="47"/>
      <c r="R99" s="47"/>
      <c r="S99" s="48"/>
      <c r="T99" s="58"/>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row>
    <row r="100" spans="1:52" s="41" customFormat="1" ht="15.75" thickBot="1">
      <c r="A100" s="73"/>
      <c r="B100" s="74"/>
      <c r="C100" s="74"/>
      <c r="D100" s="119"/>
      <c r="E100" s="122"/>
      <c r="F100" s="123"/>
      <c r="G100" s="78"/>
      <c r="H100" s="129"/>
      <c r="I100" s="124"/>
      <c r="J100" s="133"/>
      <c r="K100" s="141"/>
      <c r="L100" s="139"/>
      <c r="M100" s="206" t="str">
        <f>IF(Table1[[#This Row],[Correct Eligible wages $]]="","-",Table1[[#This Row],[Correct Eligible wages $]]-Table1[[#This Row],[Original Eligible wages $ ]])</f>
        <v>-</v>
      </c>
      <c r="N100" s="204" t="str">
        <f>IF(Table1[[#This Row],[Correct Levy to be paid]]="","-",Table1[[#This Row],[Correct Levy to be paid]]-Table1[[#This Row],[Original Levy paid $]])</f>
        <v>-</v>
      </c>
      <c r="O100" s="140"/>
      <c r="P100" s="108"/>
      <c r="Q100" s="47"/>
      <c r="R100" s="47"/>
      <c r="S100" s="48"/>
      <c r="T100" s="58"/>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row>
    <row r="101" spans="1:52" s="41" customFormat="1" ht="21">
      <c r="A101" s="89"/>
      <c r="B101" s="89"/>
      <c r="C101" s="89"/>
      <c r="D101" s="89"/>
      <c r="E101" s="89"/>
      <c r="F101" s="89"/>
      <c r="G101" s="89"/>
      <c r="H101" s="89"/>
      <c r="I101" s="92"/>
      <c r="J101" s="93"/>
      <c r="K101" s="93"/>
      <c r="L101" s="93"/>
      <c r="M101" s="16"/>
      <c r="N101" s="143">
        <f>ROUND(SUM($N$72:$N$100),2)</f>
        <v>0</v>
      </c>
      <c r="O101" s="136"/>
      <c r="P101" s="93"/>
      <c r="Q101" s="16"/>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row>
    <row r="102" spans="1:52" s="41" customFormat="1" ht="15" customHeight="1">
      <c r="A102" s="94"/>
      <c r="B102" s="95"/>
      <c r="C102" s="95"/>
      <c r="D102" s="95"/>
      <c r="E102" s="95"/>
      <c r="F102" s="95"/>
      <c r="G102" s="95"/>
      <c r="H102" s="95"/>
      <c r="I102" s="95"/>
      <c r="J102" s="95"/>
      <c r="K102" s="95"/>
      <c r="L102" s="95"/>
      <c r="M102" s="184" t="str">
        <f>IF(COUNTIF(Table1[Difference Eligible wages $],"&gt;0"),"Please remove positive amount and submit separately on the adjustment levy advice form ","")</f>
        <v/>
      </c>
      <c r="N102" s="184"/>
      <c r="O102" s="184"/>
      <c r="P102" s="184"/>
      <c r="Q102" s="16"/>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row>
    <row r="103" spans="1:52" s="41" customFormat="1" ht="18.95" customHeight="1">
      <c r="A103" s="42" t="s">
        <v>56</v>
      </c>
      <c r="B103" s="43" t="s">
        <v>55</v>
      </c>
      <c r="C103" s="44"/>
      <c r="D103" s="44"/>
      <c r="E103" s="44"/>
      <c r="F103" s="96"/>
      <c r="G103" s="96"/>
      <c r="H103" s="96"/>
      <c r="I103" s="96"/>
      <c r="J103" s="96"/>
      <c r="K103" s="96"/>
      <c r="L103" s="96"/>
      <c r="M103" s="184"/>
      <c r="N103" s="184"/>
      <c r="O103" s="184"/>
      <c r="P103" s="18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row>
    <row r="104" spans="1:52" ht="14.25" customHeight="1">
      <c r="A104" s="162"/>
      <c r="B104" s="162"/>
      <c r="C104" s="98"/>
      <c r="D104" s="54"/>
      <c r="E104" s="97"/>
      <c r="F104" s="97"/>
      <c r="G104" s="96"/>
      <c r="H104" s="96"/>
      <c r="I104" s="96"/>
      <c r="J104" s="96"/>
      <c r="K104" s="96"/>
      <c r="L104" s="96"/>
      <c r="M104" s="96"/>
      <c r="N104" s="96"/>
      <c r="O104" s="96"/>
      <c r="P104" s="54"/>
      <c r="Q104" s="41"/>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row>
    <row r="105" spans="1:52" ht="11.25" customHeight="1">
      <c r="A105" s="161"/>
      <c r="B105" s="161"/>
      <c r="C105" s="99"/>
      <c r="D105" s="49"/>
      <c r="E105" s="100"/>
      <c r="F105" s="100"/>
      <c r="G105" s="100"/>
      <c r="H105" s="100"/>
      <c r="I105" s="100"/>
      <c r="J105" s="100"/>
      <c r="K105" s="100"/>
      <c r="L105" s="100"/>
      <c r="M105" s="100"/>
      <c r="N105" s="100"/>
      <c r="O105" s="100"/>
      <c r="P105" s="49"/>
    </row>
    <row r="106" spans="1:52">
      <c r="A106" s="152" t="s">
        <v>2</v>
      </c>
      <c r="B106" s="153"/>
      <c r="C106" s="153"/>
      <c r="D106" s="154"/>
      <c r="E106" s="154"/>
      <c r="F106" s="154"/>
      <c r="G106" s="154"/>
      <c r="H106" s="154"/>
      <c r="I106" s="154"/>
      <c r="J106" s="155"/>
      <c r="K106" s="101"/>
      <c r="L106" s="112"/>
      <c r="M106" s="112"/>
      <c r="N106" s="112"/>
      <c r="O106" s="112"/>
      <c r="P106" s="49"/>
    </row>
    <row r="107" spans="1:52" ht="14.25" customHeight="1">
      <c r="A107" s="149" t="s">
        <v>6</v>
      </c>
      <c r="B107" s="150"/>
      <c r="C107" s="150"/>
      <c r="D107" s="150"/>
      <c r="E107" s="150"/>
      <c r="F107" s="150"/>
      <c r="G107" s="150"/>
      <c r="H107" s="150"/>
      <c r="I107" s="150"/>
      <c r="J107" s="151"/>
      <c r="K107" s="102"/>
      <c r="L107" s="113"/>
      <c r="M107" s="113"/>
      <c r="N107" s="113"/>
      <c r="O107" s="113"/>
      <c r="P107" s="49"/>
    </row>
    <row r="108" spans="1:52" ht="12.75" customHeight="1">
      <c r="A108" s="149"/>
      <c r="B108" s="150"/>
      <c r="C108" s="150"/>
      <c r="D108" s="150"/>
      <c r="E108" s="150"/>
      <c r="F108" s="150"/>
      <c r="G108" s="150"/>
      <c r="H108" s="150"/>
      <c r="I108" s="150"/>
      <c r="J108" s="151"/>
      <c r="K108" s="102"/>
      <c r="L108" s="113"/>
      <c r="M108" s="113"/>
      <c r="N108" s="113"/>
      <c r="O108" s="113"/>
      <c r="P108" s="103"/>
    </row>
    <row r="109" spans="1:52" ht="6.75" customHeight="1">
      <c r="A109" s="146"/>
      <c r="B109" s="147"/>
      <c r="C109" s="147"/>
      <c r="D109" s="147"/>
      <c r="E109" s="147"/>
      <c r="F109" s="147"/>
      <c r="G109" s="147"/>
      <c r="H109" s="147"/>
      <c r="I109" s="147"/>
      <c r="J109" s="148"/>
      <c r="K109" s="102"/>
      <c r="L109" s="113"/>
      <c r="M109" s="113"/>
      <c r="N109" s="113"/>
      <c r="O109" s="113"/>
      <c r="P109" s="103"/>
    </row>
    <row r="110" spans="1:52">
      <c r="A110" s="49"/>
      <c r="B110" s="49"/>
      <c r="C110" s="49"/>
      <c r="D110" s="49"/>
      <c r="E110" s="49"/>
      <c r="F110" s="49"/>
      <c r="G110" s="49"/>
      <c r="H110" s="49"/>
      <c r="I110" s="49"/>
      <c r="J110" s="49"/>
      <c r="K110" s="49"/>
      <c r="L110" s="49"/>
      <c r="M110" s="49"/>
      <c r="N110" s="49"/>
      <c r="O110" s="49"/>
      <c r="P110" s="103"/>
    </row>
    <row r="111" spans="1:52">
      <c r="A111" s="104"/>
      <c r="B111" s="104"/>
      <c r="C111" s="104"/>
      <c r="D111" s="104"/>
      <c r="E111" s="104"/>
      <c r="F111" s="104"/>
      <c r="G111" s="104"/>
      <c r="H111" s="104"/>
      <c r="I111" s="104"/>
      <c r="J111" s="104"/>
      <c r="K111" s="104"/>
      <c r="L111" s="104"/>
      <c r="M111" s="104"/>
      <c r="N111" s="104"/>
      <c r="O111" s="104"/>
      <c r="P111" s="103"/>
    </row>
    <row r="112" spans="1:52">
      <c r="A112" s="49"/>
      <c r="B112" s="49"/>
      <c r="C112" s="49"/>
      <c r="D112" s="49"/>
      <c r="E112" s="49"/>
      <c r="F112" s="49"/>
      <c r="G112" s="49"/>
      <c r="H112" s="49"/>
      <c r="I112" s="49"/>
      <c r="J112" s="49"/>
      <c r="K112" s="49"/>
      <c r="L112" s="49"/>
      <c r="M112" s="49"/>
      <c r="N112" s="49"/>
      <c r="O112" s="49"/>
      <c r="P112" s="49"/>
    </row>
    <row r="113" spans="1:52">
      <c r="A113" s="49"/>
      <c r="B113" s="49"/>
      <c r="C113" s="49"/>
      <c r="D113" s="49"/>
      <c r="E113" s="49"/>
      <c r="F113" s="49"/>
      <c r="G113" s="49"/>
      <c r="H113" s="49"/>
      <c r="I113" s="105"/>
      <c r="J113" s="49"/>
      <c r="K113" s="49"/>
      <c r="L113" s="49"/>
      <c r="M113" s="49"/>
      <c r="N113" s="49"/>
      <c r="O113" s="49"/>
      <c r="P113" s="49"/>
    </row>
    <row r="114" spans="1:52">
      <c r="A114" s="49"/>
      <c r="B114" s="49"/>
      <c r="C114" s="49"/>
      <c r="D114" s="49"/>
      <c r="E114" s="49"/>
      <c r="F114" s="49"/>
      <c r="G114" s="49"/>
      <c r="H114" s="49"/>
      <c r="I114" s="49"/>
      <c r="J114" s="49"/>
      <c r="K114" s="49"/>
      <c r="L114" s="49"/>
      <c r="M114" s="49"/>
      <c r="N114" s="49"/>
      <c r="O114" s="49"/>
      <c r="P114" s="49"/>
    </row>
    <row r="115" spans="1:52">
      <c r="A115" s="49"/>
      <c r="B115" s="49"/>
      <c r="C115" s="49"/>
      <c r="D115" s="49"/>
      <c r="E115" s="49"/>
      <c r="F115" s="49"/>
      <c r="G115" s="49"/>
      <c r="H115" s="49"/>
      <c r="I115" s="49"/>
      <c r="J115" s="49"/>
      <c r="K115" s="49"/>
      <c r="L115" s="49"/>
      <c r="M115" s="49"/>
      <c r="N115" s="49"/>
      <c r="O115" s="49"/>
      <c r="P115" s="49"/>
    </row>
    <row r="116" spans="1:52" s="46" customFormat="1">
      <c r="A116" s="49"/>
      <c r="B116" s="49"/>
      <c r="C116" s="49"/>
      <c r="D116" s="49"/>
      <c r="E116" s="49"/>
      <c r="F116" s="49"/>
      <c r="G116" s="49"/>
      <c r="H116" s="49"/>
      <c r="I116" s="49"/>
      <c r="J116" s="49"/>
      <c r="K116" s="49"/>
      <c r="L116" s="49"/>
      <c r="M116" s="49"/>
      <c r="N116" s="49"/>
      <c r="O116" s="49"/>
      <c r="P116" s="49"/>
      <c r="Q116" s="16"/>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row>
    <row r="117" spans="1:52" s="46" customFormat="1">
      <c r="A117" s="49"/>
      <c r="B117" s="49"/>
      <c r="C117" s="49"/>
      <c r="D117" s="49"/>
      <c r="E117" s="49"/>
      <c r="F117" s="49"/>
      <c r="G117" s="49"/>
      <c r="H117" s="49"/>
      <c r="I117" s="49"/>
      <c r="J117" s="49"/>
      <c r="K117" s="49"/>
      <c r="L117" s="49"/>
      <c r="M117" s="49"/>
      <c r="N117" s="49"/>
      <c r="O117" s="49"/>
      <c r="P117" s="49"/>
      <c r="Q117" s="16"/>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row>
    <row r="118" spans="1:52" s="46" customFormat="1">
      <c r="A118" s="49"/>
      <c r="B118" s="49"/>
      <c r="C118" s="49"/>
      <c r="D118" s="49"/>
      <c r="E118" s="49"/>
      <c r="F118" s="49"/>
      <c r="G118" s="49"/>
      <c r="H118" s="49"/>
      <c r="I118" s="49"/>
      <c r="J118" s="49"/>
      <c r="K118" s="49"/>
      <c r="L118" s="49"/>
      <c r="M118" s="49"/>
      <c r="N118" s="49"/>
      <c r="O118" s="49"/>
      <c r="P118" s="49"/>
      <c r="Q118" s="16"/>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row>
    <row r="119" spans="1:52" s="46" customFormat="1">
      <c r="A119" s="49"/>
      <c r="B119" s="49"/>
      <c r="C119" s="49"/>
      <c r="D119" s="49"/>
      <c r="E119" s="49"/>
      <c r="F119" s="106"/>
      <c r="G119" s="49"/>
      <c r="H119" s="49"/>
      <c r="I119" s="49"/>
      <c r="J119" s="49"/>
      <c r="K119" s="49"/>
      <c r="L119" s="49"/>
      <c r="M119" s="49"/>
      <c r="N119" s="49"/>
      <c r="O119" s="49"/>
      <c r="P119" s="49"/>
      <c r="Q119" s="16"/>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row>
    <row r="120" spans="1:52" s="46" customFormat="1">
      <c r="A120" s="49"/>
      <c r="B120" s="49"/>
      <c r="C120" s="49"/>
      <c r="D120" s="49"/>
      <c r="E120" s="49"/>
      <c r="F120" s="49"/>
      <c r="G120" s="49"/>
      <c r="H120" s="49"/>
      <c r="I120" s="49"/>
      <c r="J120" s="49"/>
      <c r="K120" s="49"/>
      <c r="L120" s="49"/>
      <c r="M120" s="49"/>
      <c r="N120" s="49"/>
      <c r="O120" s="49"/>
      <c r="P120" s="49"/>
    </row>
    <row r="121" spans="1:52" s="46" customFormat="1">
      <c r="A121" s="49"/>
      <c r="B121" s="49"/>
      <c r="C121" s="49"/>
      <c r="D121" s="49"/>
      <c r="E121" s="49"/>
      <c r="F121" s="49"/>
      <c r="G121" s="106"/>
      <c r="H121" s="49"/>
      <c r="I121" s="49"/>
      <c r="J121" s="49"/>
      <c r="K121" s="49"/>
      <c r="L121" s="49"/>
      <c r="M121" s="49"/>
      <c r="N121" s="49"/>
      <c r="O121" s="49"/>
      <c r="P121" s="49"/>
    </row>
    <row r="122" spans="1:52" s="46" customFormat="1">
      <c r="A122" s="49"/>
      <c r="B122" s="49"/>
      <c r="C122" s="49"/>
      <c r="D122" s="49"/>
      <c r="E122" s="49"/>
      <c r="F122" s="49"/>
      <c r="G122" s="49"/>
      <c r="H122" s="49"/>
      <c r="I122" s="49"/>
      <c r="J122" s="49"/>
      <c r="K122" s="49"/>
      <c r="L122" s="49"/>
      <c r="M122" s="49"/>
      <c r="N122" s="49"/>
      <c r="O122" s="49"/>
      <c r="P122" s="49"/>
    </row>
    <row r="123" spans="1:52" s="46" customFormat="1">
      <c r="A123" s="49"/>
      <c r="B123" s="49"/>
      <c r="C123" s="49"/>
      <c r="D123" s="49"/>
      <c r="E123" s="49"/>
      <c r="F123" s="49"/>
      <c r="G123" s="49"/>
      <c r="H123" s="49"/>
      <c r="I123" s="49"/>
      <c r="J123" s="49"/>
      <c r="K123" s="49"/>
      <c r="L123" s="49"/>
      <c r="M123" s="49"/>
      <c r="N123" s="49"/>
      <c r="O123" s="49"/>
      <c r="P123" s="49"/>
    </row>
    <row r="124" spans="1:52" s="46" customFormat="1">
      <c r="A124" s="49"/>
      <c r="B124" s="49"/>
      <c r="C124" s="49"/>
      <c r="D124" s="49"/>
      <c r="E124" s="49"/>
      <c r="F124" s="49"/>
      <c r="G124" s="49"/>
      <c r="H124" s="49"/>
      <c r="I124" s="49"/>
      <c r="J124" s="49"/>
      <c r="K124" s="49"/>
      <c r="L124" s="49"/>
      <c r="M124" s="49"/>
      <c r="N124" s="49"/>
      <c r="O124" s="49"/>
      <c r="P124" s="49"/>
    </row>
    <row r="125" spans="1:52" s="46" customFormat="1">
      <c r="A125" s="49"/>
      <c r="B125" s="49"/>
      <c r="C125" s="49"/>
      <c r="D125" s="49"/>
      <c r="E125" s="49"/>
      <c r="F125" s="49"/>
      <c r="G125" s="49"/>
      <c r="H125" s="49"/>
      <c r="I125" s="49"/>
      <c r="J125" s="49"/>
      <c r="K125" s="49"/>
      <c r="L125" s="49"/>
      <c r="M125" s="49"/>
      <c r="N125" s="49"/>
      <c r="O125" s="49"/>
      <c r="P125" s="49"/>
    </row>
    <row r="126" spans="1:52" s="46" customFormat="1">
      <c r="A126" s="49"/>
      <c r="B126" s="49"/>
      <c r="C126" s="49"/>
      <c r="D126" s="49"/>
      <c r="E126" s="49"/>
      <c r="F126" s="49"/>
      <c r="G126" s="49"/>
      <c r="H126" s="49"/>
      <c r="I126" s="49"/>
      <c r="J126" s="49"/>
      <c r="K126" s="49"/>
      <c r="L126" s="49"/>
      <c r="M126" s="49"/>
      <c r="N126" s="49"/>
      <c r="O126" s="49"/>
      <c r="P126" s="49"/>
    </row>
    <row r="127" spans="1:52" s="46" customFormat="1">
      <c r="A127" s="49"/>
      <c r="B127" s="49"/>
      <c r="C127" s="49"/>
      <c r="D127" s="49"/>
      <c r="E127" s="49"/>
      <c r="F127" s="49"/>
      <c r="G127" s="49"/>
      <c r="H127" s="49"/>
      <c r="I127" s="49"/>
      <c r="J127" s="49"/>
      <c r="K127" s="49"/>
      <c r="L127" s="49"/>
      <c r="M127" s="49"/>
      <c r="N127" s="49"/>
      <c r="O127" s="49"/>
      <c r="P127" s="49"/>
    </row>
    <row r="128" spans="1:52" s="46" customFormat="1">
      <c r="A128" s="49"/>
      <c r="B128" s="49"/>
      <c r="C128" s="49"/>
      <c r="D128" s="49"/>
      <c r="E128" s="49"/>
      <c r="F128" s="49"/>
      <c r="G128" s="49"/>
      <c r="H128" s="49"/>
      <c r="I128" s="49"/>
      <c r="J128" s="49"/>
      <c r="K128" s="49"/>
      <c r="L128" s="49"/>
      <c r="M128" s="49"/>
      <c r="N128" s="49"/>
      <c r="O128" s="49"/>
      <c r="P128" s="49"/>
    </row>
    <row r="129" spans="1:16" s="46" customFormat="1">
      <c r="A129" s="49"/>
      <c r="B129" s="49"/>
      <c r="C129" s="49"/>
      <c r="D129" s="49"/>
      <c r="E129" s="49"/>
      <c r="F129" s="49"/>
      <c r="G129" s="49"/>
      <c r="H129" s="49"/>
      <c r="I129" s="49"/>
      <c r="J129" s="49"/>
      <c r="K129" s="49"/>
      <c r="L129" s="49"/>
      <c r="M129" s="49"/>
      <c r="N129" s="49"/>
      <c r="O129" s="49"/>
      <c r="P129" s="49"/>
    </row>
    <row r="130" spans="1:16" s="46" customFormat="1">
      <c r="A130" s="49"/>
      <c r="B130" s="49"/>
      <c r="C130" s="49"/>
      <c r="D130" s="49"/>
      <c r="E130" s="49"/>
      <c r="F130" s="49"/>
      <c r="G130" s="49"/>
      <c r="H130" s="49"/>
      <c r="I130" s="49"/>
      <c r="J130" s="49"/>
      <c r="K130" s="49"/>
      <c r="L130" s="49"/>
      <c r="M130" s="49"/>
      <c r="N130" s="49"/>
      <c r="O130" s="49"/>
      <c r="P130" s="49"/>
    </row>
    <row r="131" spans="1:16" s="46" customFormat="1"/>
    <row r="132" spans="1:16" s="46" customFormat="1"/>
    <row r="133" spans="1:16" s="46" customFormat="1"/>
    <row r="134" spans="1:16" s="46" customFormat="1"/>
    <row r="135" spans="1:16" s="46" customFormat="1"/>
    <row r="136" spans="1:16" s="46" customFormat="1"/>
    <row r="137" spans="1:16" s="46" customFormat="1"/>
    <row r="138" spans="1:16" s="46" customFormat="1"/>
    <row r="139" spans="1:16" s="46" customFormat="1"/>
    <row r="140" spans="1:16" s="46" customFormat="1"/>
    <row r="141" spans="1:16" s="46" customFormat="1"/>
    <row r="142" spans="1:16" s="46" customFormat="1"/>
    <row r="143" spans="1:16" s="46" customFormat="1"/>
    <row r="144" spans="1:16" s="46" customFormat="1"/>
    <row r="145" s="46" customFormat="1"/>
    <row r="146" s="46" customFormat="1"/>
    <row r="147" s="46" customFormat="1"/>
    <row r="148" s="46" customFormat="1"/>
    <row r="149" s="46" customFormat="1"/>
    <row r="150" s="46" customFormat="1"/>
    <row r="151" s="46" customFormat="1"/>
    <row r="152" s="46" customFormat="1"/>
    <row r="153" s="46" customFormat="1"/>
    <row r="154" s="46" customFormat="1"/>
    <row r="155" s="46" customFormat="1"/>
    <row r="156" s="46" customFormat="1"/>
    <row r="157" s="46" customFormat="1"/>
    <row r="158" s="46" customFormat="1"/>
    <row r="159" s="46" customFormat="1"/>
    <row r="160" s="46" customFormat="1"/>
    <row r="161" s="46" customFormat="1"/>
    <row r="162" s="46" customFormat="1"/>
    <row r="163" s="46" customFormat="1"/>
    <row r="164" s="46" customFormat="1"/>
    <row r="165" s="46" customFormat="1"/>
    <row r="166" s="46" customFormat="1"/>
    <row r="167" s="46" customFormat="1"/>
    <row r="168" s="46" customFormat="1"/>
    <row r="169" s="46" customFormat="1"/>
    <row r="170" s="46" customFormat="1"/>
    <row r="171" s="46" customFormat="1"/>
    <row r="172" s="46" customFormat="1"/>
    <row r="173" s="46" customFormat="1"/>
    <row r="174" s="46" customFormat="1"/>
    <row r="175" s="46" customFormat="1"/>
    <row r="176" s="46" customFormat="1"/>
    <row r="177" s="46" customFormat="1"/>
    <row r="178" s="46" customFormat="1"/>
    <row r="179" s="46" customFormat="1"/>
    <row r="180" s="46" customFormat="1"/>
    <row r="181" s="46" customFormat="1"/>
    <row r="182" s="46" customFormat="1"/>
    <row r="183" s="46" customFormat="1"/>
    <row r="184" s="46" customFormat="1"/>
    <row r="185" s="46" customFormat="1"/>
    <row r="186" s="46" customFormat="1"/>
    <row r="187" s="46" customFormat="1"/>
    <row r="188" s="46" customFormat="1"/>
    <row r="189" s="46" customFormat="1"/>
    <row r="190" s="46" customFormat="1"/>
    <row r="191" s="46" customFormat="1"/>
    <row r="192" s="46" customFormat="1"/>
    <row r="193" s="46" customFormat="1"/>
    <row r="194" s="46" customFormat="1"/>
    <row r="195" s="46" customFormat="1"/>
    <row r="196" s="46" customFormat="1"/>
    <row r="197" s="46" customFormat="1"/>
    <row r="198" s="46" customFormat="1"/>
    <row r="199" s="46" customFormat="1"/>
    <row r="200" s="46" customFormat="1"/>
    <row r="201" s="46" customFormat="1"/>
    <row r="202" s="46" customFormat="1"/>
    <row r="203" s="46" customFormat="1"/>
    <row r="204" s="46" customFormat="1"/>
    <row r="205" s="46" customFormat="1"/>
    <row r="206" s="46" customFormat="1"/>
    <row r="207" s="46" customFormat="1"/>
    <row r="208" s="46" customFormat="1"/>
    <row r="209" s="46" customFormat="1"/>
    <row r="210" s="46" customFormat="1"/>
    <row r="211" s="46" customFormat="1"/>
    <row r="212" s="46" customFormat="1"/>
    <row r="213" s="46" customFormat="1"/>
    <row r="214" s="46" customFormat="1"/>
    <row r="215" s="46" customFormat="1"/>
    <row r="216" s="46" customFormat="1"/>
    <row r="217" s="46" customFormat="1"/>
    <row r="218" s="46" customFormat="1"/>
    <row r="219" s="46" customFormat="1"/>
    <row r="220" s="46" customFormat="1"/>
    <row r="221" s="46" customFormat="1"/>
    <row r="222" s="46" customFormat="1"/>
    <row r="223" s="46" customFormat="1"/>
    <row r="224" s="46" customFormat="1"/>
    <row r="225" s="46" customFormat="1"/>
    <row r="226" s="46" customFormat="1"/>
    <row r="227" s="46" customFormat="1"/>
    <row r="228" s="46" customFormat="1"/>
    <row r="229" s="46" customFormat="1"/>
    <row r="230" s="46" customFormat="1"/>
    <row r="231" s="46" customFormat="1"/>
    <row r="232" s="46" customFormat="1"/>
    <row r="233" s="46" customFormat="1"/>
    <row r="234" s="46" customFormat="1"/>
    <row r="235" s="46" customFormat="1"/>
    <row r="236" s="46" customFormat="1"/>
    <row r="237" s="46" customFormat="1"/>
    <row r="238" s="46" customFormat="1"/>
    <row r="239" s="46" customFormat="1"/>
    <row r="240" s="46" customFormat="1"/>
    <row r="241" s="46" customFormat="1"/>
    <row r="242" s="46" customFormat="1"/>
    <row r="243" s="46" customFormat="1"/>
    <row r="244" s="46" customFormat="1"/>
    <row r="245" s="46" customFormat="1"/>
    <row r="246" s="46" customFormat="1"/>
    <row r="247" s="46" customFormat="1"/>
    <row r="248" s="46" customFormat="1"/>
    <row r="249" s="46" customFormat="1"/>
    <row r="250" s="46" customFormat="1"/>
    <row r="251" s="46" customFormat="1"/>
    <row r="252" s="46" customFormat="1"/>
    <row r="253" s="46" customFormat="1"/>
    <row r="254" s="46" customFormat="1"/>
    <row r="255" s="46" customFormat="1"/>
    <row r="256" s="46" customFormat="1"/>
    <row r="257" s="46" customFormat="1"/>
    <row r="258" s="46" customFormat="1"/>
    <row r="259" s="46" customFormat="1"/>
    <row r="260" s="46" customFormat="1"/>
    <row r="261" s="46" customFormat="1"/>
    <row r="262" s="46" customFormat="1"/>
    <row r="263" s="46" customFormat="1"/>
    <row r="264" s="46" customFormat="1"/>
    <row r="265" s="46" customFormat="1"/>
    <row r="266" s="46" customFormat="1"/>
    <row r="267" s="46" customFormat="1"/>
    <row r="268" s="46" customFormat="1"/>
    <row r="269" s="46" customFormat="1"/>
    <row r="270" s="46" customFormat="1"/>
    <row r="271" s="46" customFormat="1"/>
    <row r="272" s="46" customFormat="1"/>
    <row r="273" s="46" customFormat="1"/>
    <row r="274" s="46" customFormat="1"/>
    <row r="275" s="46" customFormat="1"/>
    <row r="276" s="46" customFormat="1"/>
    <row r="277" s="46" customFormat="1"/>
    <row r="278" s="46" customFormat="1"/>
    <row r="279" s="46" customFormat="1"/>
    <row r="280" s="46" customFormat="1"/>
    <row r="281" s="46" customFormat="1"/>
    <row r="282" s="46" customFormat="1"/>
    <row r="283" s="46" customFormat="1"/>
    <row r="284" s="46" customFormat="1"/>
    <row r="285" s="46" customFormat="1"/>
    <row r="286" s="46" customFormat="1"/>
    <row r="287" s="46" customFormat="1"/>
    <row r="288" s="46" customFormat="1"/>
    <row r="289" s="46" customFormat="1"/>
    <row r="290" s="46" customFormat="1"/>
    <row r="291" s="46" customFormat="1"/>
    <row r="292" s="46" customFormat="1"/>
    <row r="293" s="46" customFormat="1"/>
    <row r="294" s="46" customFormat="1"/>
    <row r="295" s="46" customFormat="1"/>
    <row r="296" s="46" customFormat="1"/>
    <row r="297" s="46" customFormat="1"/>
    <row r="298" s="46" customFormat="1"/>
    <row r="299" s="46" customFormat="1"/>
    <row r="300" s="46" customFormat="1"/>
    <row r="301" s="46" customFormat="1"/>
    <row r="302" s="46" customFormat="1"/>
    <row r="303" s="46" customFormat="1"/>
    <row r="304" s="46" customFormat="1"/>
    <row r="305" s="46" customFormat="1"/>
    <row r="306" s="46" customFormat="1"/>
    <row r="307" s="46" customFormat="1"/>
    <row r="308" s="46" customFormat="1"/>
    <row r="309" s="46" customFormat="1"/>
    <row r="310" s="46" customFormat="1"/>
    <row r="311" s="46" customFormat="1"/>
    <row r="312" s="46" customFormat="1"/>
    <row r="313" s="46" customFormat="1"/>
    <row r="314" s="46" customFormat="1"/>
    <row r="315" s="46" customFormat="1"/>
    <row r="316" s="46" customFormat="1"/>
    <row r="317" s="46" customFormat="1"/>
    <row r="318" s="46" customFormat="1"/>
    <row r="319" s="46" customFormat="1"/>
    <row r="320" s="46" customFormat="1"/>
    <row r="321" s="46" customFormat="1"/>
    <row r="322" s="46" customFormat="1"/>
    <row r="323" s="46" customFormat="1"/>
    <row r="324" s="46" customFormat="1"/>
    <row r="325" s="46" customFormat="1"/>
    <row r="326" s="46" customFormat="1"/>
    <row r="327" s="46" customFormat="1"/>
    <row r="328" s="46" customFormat="1"/>
    <row r="329" s="46" customFormat="1"/>
    <row r="330" s="46" customFormat="1"/>
    <row r="331" s="46" customFormat="1"/>
    <row r="332" s="46" customFormat="1"/>
    <row r="333" s="46" customFormat="1"/>
    <row r="334" s="46" customFormat="1"/>
    <row r="335" s="46" customFormat="1"/>
    <row r="336" s="46" customFormat="1"/>
    <row r="337" s="46" customFormat="1"/>
    <row r="338" s="46" customFormat="1"/>
    <row r="339" s="46" customFormat="1"/>
    <row r="340" s="46" customFormat="1"/>
    <row r="341" s="46" customFormat="1"/>
    <row r="342" s="46" customFormat="1"/>
    <row r="343" s="46" customFormat="1"/>
    <row r="344" s="46" customFormat="1"/>
    <row r="345" s="46" customFormat="1"/>
    <row r="346" s="46" customFormat="1"/>
    <row r="347" s="46" customFormat="1"/>
    <row r="348" s="46" customFormat="1"/>
    <row r="349" s="46" customFormat="1"/>
    <row r="350" s="46" customFormat="1"/>
    <row r="351" s="46" customFormat="1"/>
    <row r="352" s="46" customFormat="1"/>
    <row r="353" s="46" customFormat="1"/>
    <row r="354" s="46" customFormat="1"/>
    <row r="355" s="46" customFormat="1"/>
    <row r="356" s="46" customFormat="1"/>
    <row r="357" s="46" customFormat="1"/>
    <row r="358" s="46" customFormat="1"/>
    <row r="359" s="46" customFormat="1"/>
    <row r="360" s="46" customFormat="1"/>
    <row r="361" s="46" customFormat="1"/>
    <row r="362" s="46" customFormat="1"/>
    <row r="363" s="46" customFormat="1"/>
    <row r="364" s="46" customFormat="1"/>
    <row r="365" s="46" customFormat="1"/>
    <row r="366" s="46" customFormat="1"/>
    <row r="367" s="46" customFormat="1"/>
    <row r="368" s="46" customFormat="1"/>
    <row r="369" s="46" customFormat="1"/>
    <row r="370" s="46" customFormat="1"/>
    <row r="371" s="46" customFormat="1"/>
    <row r="372" s="46" customFormat="1"/>
    <row r="373" s="46" customFormat="1"/>
    <row r="374" s="46" customFormat="1"/>
    <row r="375" s="46" customFormat="1"/>
    <row r="376" s="46" customFormat="1"/>
    <row r="377" s="46" customFormat="1"/>
    <row r="378" s="46" customFormat="1"/>
    <row r="379" s="46" customFormat="1"/>
    <row r="380" s="46" customFormat="1"/>
    <row r="381" s="46" customFormat="1"/>
    <row r="382" s="46" customFormat="1"/>
    <row r="383" s="46" customFormat="1"/>
    <row r="384" s="46" customFormat="1"/>
    <row r="385" s="46" customFormat="1"/>
    <row r="386" s="46" customFormat="1"/>
    <row r="387" s="46" customFormat="1"/>
    <row r="388" s="46" customFormat="1"/>
    <row r="389" s="46" customFormat="1"/>
    <row r="390" s="46" customFormat="1"/>
    <row r="391" s="46" customFormat="1"/>
    <row r="392" s="46" customFormat="1"/>
    <row r="393" s="46" customFormat="1"/>
    <row r="394" s="46" customFormat="1"/>
    <row r="395" s="46" customFormat="1"/>
    <row r="396" s="46" customFormat="1"/>
    <row r="397" s="46" customFormat="1"/>
    <row r="398" s="46" customFormat="1"/>
    <row r="399" s="46" customFormat="1"/>
    <row r="400" s="46" customFormat="1"/>
    <row r="401" s="46" customFormat="1"/>
    <row r="402" s="46" customFormat="1"/>
    <row r="403" s="46" customFormat="1"/>
    <row r="404" s="46" customFormat="1"/>
    <row r="405" s="46" customFormat="1"/>
    <row r="406" s="46" customFormat="1"/>
    <row r="407" s="46" customFormat="1"/>
    <row r="408" s="46" customFormat="1"/>
    <row r="409" s="46" customFormat="1"/>
    <row r="410" s="46" customFormat="1"/>
    <row r="411" s="46" customFormat="1"/>
    <row r="412" s="46" customFormat="1"/>
    <row r="413" s="46" customFormat="1"/>
    <row r="414" s="46" customFormat="1"/>
    <row r="415" s="46" customFormat="1"/>
    <row r="416" s="46" customFormat="1"/>
    <row r="417" s="46" customFormat="1"/>
    <row r="418" s="46" customFormat="1"/>
    <row r="419" s="46" customFormat="1"/>
    <row r="420" s="46" customFormat="1"/>
    <row r="421" s="46" customFormat="1"/>
    <row r="422" s="46" customFormat="1"/>
    <row r="423" s="46" customFormat="1"/>
    <row r="424" s="46" customFormat="1"/>
    <row r="425" s="46" customFormat="1"/>
    <row r="426" s="46" customFormat="1"/>
    <row r="427" s="46" customFormat="1"/>
    <row r="428" s="46" customFormat="1"/>
    <row r="429" s="46" customFormat="1"/>
    <row r="430" s="46" customFormat="1"/>
    <row r="431" s="46" customFormat="1"/>
    <row r="432" s="46" customFormat="1"/>
    <row r="433" s="46" customFormat="1"/>
    <row r="434" s="46" customFormat="1"/>
    <row r="435" s="46" customFormat="1"/>
    <row r="436" s="46" customFormat="1"/>
    <row r="437" s="46" customFormat="1"/>
    <row r="438" s="46" customFormat="1"/>
    <row r="439" s="46" customFormat="1"/>
    <row r="440" s="46" customFormat="1"/>
    <row r="441" s="46" customFormat="1"/>
    <row r="442" s="46" customFormat="1"/>
    <row r="443" s="46" customFormat="1"/>
    <row r="444" s="46" customFormat="1"/>
    <row r="445" s="46" customFormat="1"/>
    <row r="446" s="46" customFormat="1"/>
    <row r="447" s="46" customFormat="1"/>
    <row r="448" s="46" customFormat="1"/>
    <row r="449" s="46" customFormat="1"/>
    <row r="450" s="46" customFormat="1"/>
    <row r="451" s="46" customFormat="1"/>
    <row r="452" s="46" customFormat="1"/>
    <row r="453" s="46" customFormat="1"/>
    <row r="454" s="46" customFormat="1"/>
    <row r="455" s="46" customFormat="1"/>
    <row r="456" s="46" customFormat="1"/>
    <row r="457" s="46" customFormat="1"/>
    <row r="458" s="46" customFormat="1"/>
    <row r="459" s="46" customFormat="1"/>
    <row r="460" s="46" customFormat="1"/>
    <row r="461" s="46" customFormat="1"/>
    <row r="462" s="46" customFormat="1"/>
    <row r="463" s="46" customFormat="1"/>
    <row r="464" s="46" customFormat="1"/>
    <row r="465" s="46" customFormat="1"/>
    <row r="466" s="46" customFormat="1"/>
    <row r="467" s="46" customFormat="1"/>
    <row r="468" s="46" customFormat="1"/>
    <row r="469" s="46" customFormat="1"/>
    <row r="470" s="46" customFormat="1"/>
    <row r="471" s="46" customFormat="1"/>
    <row r="472" s="46" customFormat="1"/>
    <row r="473" s="46" customFormat="1"/>
    <row r="474" s="46" customFormat="1"/>
    <row r="475" s="46" customFormat="1"/>
    <row r="476" s="46" customFormat="1"/>
    <row r="477" s="46" customFormat="1"/>
    <row r="478" s="46" customFormat="1"/>
    <row r="479" s="46" customFormat="1"/>
    <row r="480" s="46" customFormat="1"/>
    <row r="481" s="46" customFormat="1"/>
    <row r="482" s="46" customFormat="1"/>
    <row r="483" s="46" customFormat="1"/>
    <row r="484" s="46" customFormat="1"/>
    <row r="485" s="46" customFormat="1"/>
    <row r="486" s="46" customFormat="1"/>
    <row r="487" s="46" customFormat="1"/>
    <row r="488" s="46" customFormat="1"/>
    <row r="489" s="46" customFormat="1"/>
    <row r="490" s="46" customFormat="1"/>
    <row r="491" s="46" customFormat="1"/>
    <row r="492" s="46" customFormat="1"/>
    <row r="493" s="46" customFormat="1"/>
    <row r="494" s="46" customFormat="1"/>
    <row r="495" s="46" customFormat="1"/>
    <row r="496" s="46" customFormat="1"/>
    <row r="497" s="46" customFormat="1"/>
    <row r="498" s="46" customFormat="1"/>
    <row r="499" s="46" customFormat="1"/>
    <row r="500" s="46" customFormat="1"/>
    <row r="501" s="46" customFormat="1"/>
    <row r="502" s="46" customFormat="1"/>
    <row r="503" s="46" customFormat="1"/>
    <row r="504" s="46" customFormat="1"/>
    <row r="505" s="46" customFormat="1"/>
    <row r="506" s="46" customFormat="1"/>
    <row r="507" s="46" customFormat="1"/>
    <row r="508" s="46" customFormat="1"/>
    <row r="509" s="46" customFormat="1"/>
    <row r="510" s="46" customFormat="1"/>
    <row r="511" s="46" customFormat="1"/>
    <row r="512" s="46" customFormat="1"/>
    <row r="513" s="46" customFormat="1"/>
    <row r="514" s="46" customFormat="1"/>
    <row r="515" s="46" customFormat="1"/>
    <row r="516" s="46" customFormat="1"/>
    <row r="517" s="46" customFormat="1"/>
    <row r="518" s="46" customFormat="1"/>
    <row r="519" s="46" customFormat="1"/>
    <row r="520" s="46" customFormat="1"/>
    <row r="521" s="46" customFormat="1"/>
    <row r="522" s="46" customFormat="1"/>
    <row r="523" s="46" customFormat="1"/>
    <row r="524" s="46" customFormat="1"/>
    <row r="525" s="46" customFormat="1"/>
    <row r="526" s="46" customFormat="1"/>
    <row r="527" s="46" customFormat="1"/>
    <row r="528" s="46" customFormat="1"/>
    <row r="529" s="46" customFormat="1"/>
    <row r="530" s="46" customFormat="1"/>
    <row r="531" s="46" customFormat="1"/>
    <row r="532" s="46" customFormat="1"/>
    <row r="533" s="46" customFormat="1"/>
    <row r="534" s="46" customFormat="1"/>
    <row r="535" s="46" customFormat="1"/>
    <row r="536" s="46" customFormat="1"/>
    <row r="537" s="46" customFormat="1"/>
    <row r="538" s="46" customFormat="1"/>
    <row r="539" s="46" customFormat="1"/>
    <row r="540" s="46" customFormat="1"/>
    <row r="541" s="46" customFormat="1"/>
    <row r="542" s="46" customFormat="1"/>
    <row r="543" s="46" customFormat="1"/>
    <row r="544" s="46" customFormat="1"/>
    <row r="545" s="46" customFormat="1"/>
    <row r="546" s="46" customFormat="1"/>
    <row r="547" s="46" customFormat="1"/>
    <row r="548" s="46" customFormat="1"/>
    <row r="549" s="46" customFormat="1"/>
    <row r="550" s="46" customFormat="1"/>
    <row r="551" s="46" customFormat="1"/>
    <row r="552" s="46" customFormat="1"/>
    <row r="553" s="46" customFormat="1"/>
    <row r="554" s="46" customFormat="1"/>
    <row r="555" s="46" customFormat="1"/>
    <row r="556" s="46" customFormat="1"/>
    <row r="557" s="46" customFormat="1"/>
    <row r="558" s="46" customFormat="1"/>
    <row r="559" s="46" customFormat="1"/>
    <row r="560" s="46" customFormat="1"/>
    <row r="561" s="46" customFormat="1"/>
    <row r="562" s="46" customFormat="1"/>
    <row r="563" s="46" customFormat="1"/>
    <row r="564" s="46" customFormat="1"/>
    <row r="565" s="46" customFormat="1"/>
    <row r="566" s="46" customFormat="1"/>
    <row r="567" s="46" customFormat="1"/>
    <row r="568" s="46" customFormat="1"/>
    <row r="569" s="46" customFormat="1"/>
    <row r="570" s="46" customFormat="1"/>
    <row r="571" s="46" customFormat="1"/>
    <row r="572" s="46" customFormat="1"/>
    <row r="573" s="46" customFormat="1"/>
    <row r="574" s="46" customFormat="1"/>
    <row r="575" s="46" customFormat="1"/>
    <row r="576" s="46" customFormat="1"/>
    <row r="577" s="46" customFormat="1"/>
    <row r="578" s="46" customFormat="1"/>
    <row r="579" s="46" customFormat="1"/>
    <row r="580" s="46" customFormat="1"/>
    <row r="581" s="46" customFormat="1"/>
    <row r="582" s="46" customFormat="1"/>
    <row r="583" s="46" customFormat="1"/>
    <row r="584" s="46" customFormat="1"/>
    <row r="585" s="46" customFormat="1"/>
    <row r="586" s="46" customFormat="1"/>
    <row r="587" s="46" customFormat="1"/>
    <row r="588" s="46" customFormat="1"/>
    <row r="589" s="46" customFormat="1"/>
    <row r="590" s="46" customFormat="1"/>
    <row r="591" s="46" customFormat="1"/>
    <row r="592" s="46" customFormat="1"/>
    <row r="593" s="46" customFormat="1"/>
    <row r="594" s="46" customFormat="1"/>
    <row r="595" s="46" customFormat="1"/>
    <row r="596" s="46" customFormat="1"/>
    <row r="597" s="46" customFormat="1"/>
    <row r="598" s="46" customFormat="1"/>
    <row r="599" s="46" customFormat="1"/>
    <row r="600" s="46" customFormat="1"/>
    <row r="601" s="46" customFormat="1"/>
    <row r="602" s="46" customFormat="1"/>
    <row r="603" s="46" customFormat="1"/>
    <row r="604" s="46" customFormat="1"/>
    <row r="605" s="46" customFormat="1"/>
    <row r="606" s="46" customFormat="1"/>
    <row r="607" s="46" customFormat="1"/>
    <row r="608" s="46" customFormat="1"/>
    <row r="609" s="46" customFormat="1"/>
    <row r="610" s="46" customFormat="1"/>
    <row r="611" s="46" customFormat="1"/>
    <row r="612" s="46" customFormat="1"/>
    <row r="613" s="46" customFormat="1"/>
    <row r="614" s="46" customFormat="1"/>
    <row r="615" s="46" customFormat="1"/>
    <row r="616" s="46" customFormat="1"/>
    <row r="617" s="46" customFormat="1"/>
    <row r="618" s="46" customFormat="1"/>
    <row r="619" s="46" customFormat="1"/>
    <row r="620" s="46" customFormat="1"/>
    <row r="621" s="46" customFormat="1"/>
    <row r="622" s="46" customFormat="1"/>
    <row r="623" s="46" customFormat="1"/>
    <row r="624" s="46" customFormat="1"/>
    <row r="625" s="46" customFormat="1"/>
    <row r="626" s="46" customFormat="1"/>
    <row r="627" s="46" customFormat="1"/>
    <row r="628" s="46" customFormat="1"/>
    <row r="629" s="46" customFormat="1"/>
    <row r="630" s="46" customFormat="1"/>
    <row r="631" s="46" customFormat="1"/>
    <row r="632" s="46" customFormat="1"/>
    <row r="633" s="46" customFormat="1"/>
    <row r="634" s="46" customFormat="1"/>
    <row r="635" s="46" customFormat="1"/>
    <row r="636" s="46" customFormat="1"/>
    <row r="637" s="46" customFormat="1"/>
    <row r="638" s="46" customFormat="1"/>
    <row r="639" s="46" customFormat="1"/>
    <row r="640" s="46" customFormat="1"/>
    <row r="641" s="46" customFormat="1"/>
    <row r="642" s="46" customFormat="1"/>
    <row r="643" s="46" customFormat="1"/>
    <row r="644" s="46" customFormat="1"/>
    <row r="645" s="46" customFormat="1"/>
    <row r="646" s="46" customFormat="1"/>
    <row r="647" s="46" customFormat="1"/>
    <row r="648" s="46" customFormat="1"/>
    <row r="649" s="46" customFormat="1"/>
    <row r="650" s="46" customFormat="1"/>
    <row r="651" s="46" customFormat="1"/>
    <row r="652" s="46" customFormat="1"/>
    <row r="653" s="46" customFormat="1"/>
    <row r="654" s="46" customFormat="1"/>
    <row r="655" s="46" customFormat="1"/>
    <row r="656" s="46" customFormat="1"/>
    <row r="657" s="46" customFormat="1"/>
    <row r="658" s="46" customFormat="1"/>
    <row r="659" s="46" customFormat="1"/>
    <row r="660" s="46" customFormat="1"/>
    <row r="661" s="46" customFormat="1"/>
    <row r="662" s="46" customFormat="1"/>
    <row r="663" s="46" customFormat="1"/>
    <row r="664" s="46" customFormat="1"/>
    <row r="665" s="46" customFormat="1"/>
    <row r="666" s="46" customFormat="1"/>
    <row r="667" s="46" customFormat="1"/>
    <row r="668" s="46" customFormat="1"/>
    <row r="669" s="46" customFormat="1"/>
    <row r="670" s="46" customFormat="1"/>
    <row r="671" s="46" customFormat="1"/>
    <row r="672" s="46" customFormat="1"/>
    <row r="673" s="46" customFormat="1"/>
    <row r="674" s="46" customFormat="1"/>
    <row r="675" s="46" customFormat="1"/>
    <row r="676" s="46" customFormat="1"/>
    <row r="677" s="46" customFormat="1"/>
    <row r="678" s="46" customFormat="1"/>
    <row r="679" s="46" customFormat="1"/>
    <row r="680" s="46" customFormat="1"/>
    <row r="681" s="46" customFormat="1"/>
    <row r="682" s="46" customFormat="1"/>
    <row r="683" s="46" customFormat="1"/>
    <row r="684" s="46" customFormat="1"/>
    <row r="685" s="46" customFormat="1"/>
    <row r="686" s="46" customFormat="1"/>
    <row r="687" s="46" customFormat="1"/>
    <row r="688" s="46" customFormat="1"/>
    <row r="689" s="46" customFormat="1"/>
    <row r="690" s="46" customFormat="1"/>
    <row r="691" s="46" customFormat="1"/>
    <row r="692" s="46" customFormat="1"/>
    <row r="693" s="46" customFormat="1"/>
    <row r="694" s="46" customFormat="1"/>
    <row r="695" s="46" customFormat="1"/>
    <row r="696" s="46" customFormat="1"/>
    <row r="697" s="46" customFormat="1"/>
    <row r="698" s="46" customFormat="1"/>
    <row r="699" s="46" customFormat="1"/>
    <row r="700" s="46" customFormat="1"/>
    <row r="701" s="46" customFormat="1"/>
    <row r="702" s="46" customFormat="1"/>
    <row r="703" s="46" customFormat="1"/>
    <row r="704" s="46" customFormat="1"/>
    <row r="705" s="46" customFormat="1"/>
    <row r="706" s="46" customFormat="1"/>
    <row r="707" s="46" customFormat="1"/>
    <row r="708" s="46" customFormat="1"/>
    <row r="709" s="46" customFormat="1"/>
    <row r="710" s="46" customFormat="1"/>
    <row r="711" s="46" customFormat="1"/>
    <row r="712" s="46" customFormat="1"/>
    <row r="713" s="46" customFormat="1"/>
    <row r="714" s="46" customFormat="1"/>
    <row r="715" s="46" customFormat="1"/>
    <row r="716" s="46" customFormat="1"/>
    <row r="717" s="46" customFormat="1"/>
    <row r="718" s="46" customFormat="1"/>
    <row r="719" s="46" customFormat="1"/>
    <row r="720" s="46" customFormat="1"/>
    <row r="721" s="46" customFormat="1"/>
    <row r="722" s="46" customFormat="1"/>
    <row r="723" s="46" customFormat="1"/>
    <row r="724" s="46" customFormat="1"/>
    <row r="725" s="46" customFormat="1"/>
    <row r="726" s="46" customFormat="1"/>
    <row r="727" s="46" customFormat="1"/>
    <row r="728" s="46" customFormat="1"/>
    <row r="729" s="46" customFormat="1"/>
    <row r="730" s="46" customFormat="1"/>
    <row r="731" s="46" customFormat="1"/>
    <row r="732" s="46" customFormat="1"/>
    <row r="733" s="46" customFormat="1"/>
    <row r="734" s="46" customFormat="1"/>
    <row r="735" s="46" customFormat="1"/>
    <row r="736" s="46" customFormat="1"/>
    <row r="737" s="46" customFormat="1"/>
    <row r="738" s="46" customFormat="1"/>
    <row r="739" s="46" customFormat="1"/>
    <row r="740" s="46" customFormat="1"/>
    <row r="741" s="46" customFormat="1"/>
    <row r="742" s="46" customFormat="1"/>
    <row r="743" s="46" customFormat="1"/>
    <row r="744" s="46" customFormat="1"/>
    <row r="745" s="46" customFormat="1"/>
    <row r="746" s="46" customFormat="1"/>
    <row r="747" s="46" customFormat="1"/>
    <row r="748" s="46" customFormat="1"/>
    <row r="749" s="46" customFormat="1"/>
    <row r="750" s="46" customFormat="1"/>
    <row r="751" s="46" customFormat="1"/>
    <row r="752" s="46" customFormat="1"/>
    <row r="753" s="46" customFormat="1"/>
    <row r="754" s="46" customFormat="1"/>
    <row r="755" s="46" customFormat="1"/>
    <row r="756" s="46" customFormat="1"/>
    <row r="757" s="46" customFormat="1"/>
    <row r="758" s="46" customFormat="1"/>
    <row r="759" s="46" customFormat="1"/>
    <row r="760" s="46" customFormat="1"/>
    <row r="761" s="46" customFormat="1"/>
    <row r="762" s="46" customFormat="1"/>
    <row r="763" s="46" customFormat="1"/>
    <row r="764" s="46" customFormat="1"/>
    <row r="765" s="46" customFormat="1"/>
    <row r="766" s="46" customFormat="1"/>
    <row r="767" s="46" customFormat="1"/>
    <row r="768" s="46" customFormat="1"/>
    <row r="769" s="46" customFormat="1"/>
    <row r="770" s="46" customFormat="1"/>
    <row r="771" s="46" customFormat="1"/>
    <row r="772" s="46" customFormat="1"/>
    <row r="773" s="46" customFormat="1"/>
    <row r="774" s="46" customFormat="1"/>
    <row r="775" s="46" customFormat="1"/>
    <row r="776" s="46" customFormat="1"/>
    <row r="777" s="46" customFormat="1"/>
    <row r="778" s="46" customFormat="1"/>
    <row r="779" s="46" customFormat="1"/>
    <row r="780" s="46" customFormat="1"/>
    <row r="781" s="46" customFormat="1"/>
    <row r="782" s="46" customFormat="1"/>
    <row r="783" s="46" customFormat="1"/>
    <row r="784" s="46" customFormat="1"/>
    <row r="785" s="46" customFormat="1"/>
    <row r="786" s="46" customFormat="1"/>
    <row r="787" s="46" customFormat="1"/>
    <row r="788" s="46" customFormat="1"/>
    <row r="789" s="46" customFormat="1"/>
    <row r="790" s="46" customFormat="1"/>
    <row r="791" s="46" customFormat="1"/>
    <row r="792" s="46" customFormat="1"/>
    <row r="793" s="46" customFormat="1"/>
    <row r="794" s="46" customFormat="1"/>
    <row r="795" s="46" customFormat="1"/>
    <row r="796" s="46" customFormat="1"/>
    <row r="797" s="46" customFormat="1"/>
    <row r="798" s="46" customFormat="1"/>
    <row r="799" s="46" customFormat="1"/>
    <row r="800" s="46" customFormat="1"/>
    <row r="801" s="46" customFormat="1"/>
    <row r="802" s="46" customFormat="1"/>
    <row r="803" s="46" customFormat="1"/>
    <row r="804" s="46" customFormat="1"/>
    <row r="805" s="46" customFormat="1"/>
    <row r="806" s="46" customFormat="1"/>
    <row r="807" s="46" customFormat="1"/>
    <row r="808" s="46" customFormat="1"/>
    <row r="809" s="46" customFormat="1"/>
    <row r="810" s="46" customFormat="1"/>
    <row r="811" s="46" customFormat="1"/>
    <row r="812" s="46" customFormat="1"/>
    <row r="813" s="46" customFormat="1"/>
    <row r="814" s="46" customFormat="1"/>
    <row r="815" s="46" customFormat="1"/>
    <row r="816" s="46" customFormat="1"/>
    <row r="817" s="46" customFormat="1"/>
    <row r="818" s="46" customFormat="1"/>
    <row r="819" s="46" customFormat="1"/>
    <row r="820" s="46" customFormat="1"/>
    <row r="821" s="46" customFormat="1"/>
    <row r="822" s="46" customFormat="1"/>
    <row r="823" s="46" customFormat="1"/>
    <row r="824" s="46" customFormat="1"/>
    <row r="825" s="46" customFormat="1"/>
    <row r="826" s="46" customFormat="1"/>
    <row r="827" s="46" customFormat="1"/>
    <row r="828" s="46" customFormat="1"/>
    <row r="829" s="46" customFormat="1"/>
    <row r="830" s="46" customFormat="1"/>
    <row r="831" s="46" customFormat="1"/>
    <row r="832" s="46" customFormat="1"/>
    <row r="833" s="46" customFormat="1"/>
    <row r="834" s="46" customFormat="1"/>
    <row r="835" s="46" customFormat="1"/>
    <row r="836" s="46" customFormat="1"/>
    <row r="837" s="46" customFormat="1"/>
    <row r="838" s="46" customFormat="1"/>
    <row r="839" s="46" customFormat="1"/>
    <row r="840" s="46" customFormat="1"/>
    <row r="841" s="46" customFormat="1"/>
    <row r="842" s="46" customFormat="1"/>
    <row r="843" s="46" customFormat="1"/>
    <row r="844" s="46" customFormat="1"/>
    <row r="845" s="46" customFormat="1"/>
    <row r="846" s="46" customFormat="1"/>
    <row r="847" s="46" customFormat="1"/>
    <row r="848" s="46" customFormat="1"/>
    <row r="849" s="46" customFormat="1"/>
    <row r="850" s="46" customFormat="1"/>
    <row r="851" s="46" customFormat="1"/>
    <row r="852" s="46" customFormat="1"/>
    <row r="853" s="46" customFormat="1"/>
    <row r="854" s="46" customFormat="1"/>
    <row r="855" s="46" customFormat="1"/>
    <row r="856" s="46" customFormat="1"/>
    <row r="857" s="46" customFormat="1"/>
    <row r="858" s="46" customFormat="1"/>
    <row r="859" s="46" customFormat="1"/>
    <row r="860" s="46" customFormat="1"/>
    <row r="861" s="46" customFormat="1"/>
    <row r="862" s="46" customFormat="1"/>
    <row r="863" s="46" customFormat="1"/>
    <row r="864" s="46" customFormat="1"/>
    <row r="865" s="46" customFormat="1"/>
    <row r="866" s="46" customFormat="1"/>
    <row r="867" s="46" customFormat="1"/>
    <row r="868" s="46" customFormat="1"/>
    <row r="869" s="46" customFormat="1"/>
    <row r="870" s="46" customFormat="1"/>
    <row r="871" s="46" customFormat="1"/>
    <row r="872" s="46" customFormat="1"/>
    <row r="873" s="46" customFormat="1"/>
    <row r="874" s="46" customFormat="1"/>
    <row r="875" s="46" customFormat="1"/>
    <row r="876" s="46" customFormat="1"/>
    <row r="877" s="46" customFormat="1"/>
    <row r="878" s="46" customFormat="1"/>
    <row r="879" s="46" customFormat="1"/>
    <row r="880" s="46" customFormat="1"/>
    <row r="881" s="46" customFormat="1"/>
    <row r="882" s="46" customFormat="1"/>
    <row r="883" s="46" customFormat="1"/>
    <row r="884" s="46" customFormat="1"/>
    <row r="885" s="46" customFormat="1"/>
    <row r="886" s="46" customFormat="1"/>
    <row r="887" s="46" customFormat="1"/>
    <row r="888" s="46" customFormat="1"/>
    <row r="889" s="46" customFormat="1"/>
    <row r="890" s="46" customFormat="1"/>
    <row r="891" s="46" customFormat="1"/>
    <row r="892" s="46" customFormat="1"/>
    <row r="893" s="46" customFormat="1"/>
    <row r="894" s="46" customFormat="1"/>
    <row r="895" s="46" customFormat="1"/>
    <row r="896" s="46" customFormat="1"/>
    <row r="897" s="46" customFormat="1"/>
    <row r="898" s="46" customFormat="1"/>
    <row r="899" s="46" customFormat="1"/>
    <row r="900" s="46" customFormat="1"/>
    <row r="901" s="46" customFormat="1"/>
    <row r="902" s="46" customFormat="1"/>
    <row r="903" s="46" customFormat="1"/>
    <row r="904" s="46" customFormat="1"/>
    <row r="905" s="46" customFormat="1"/>
    <row r="906" s="46" customFormat="1"/>
    <row r="907" s="46" customFormat="1"/>
    <row r="908" s="46" customFormat="1"/>
    <row r="909" s="46" customFormat="1"/>
    <row r="910" s="46" customFormat="1"/>
    <row r="911" s="46" customFormat="1"/>
    <row r="912" s="46" customFormat="1"/>
    <row r="913" s="46" customFormat="1"/>
    <row r="914" s="46" customFormat="1"/>
    <row r="915" s="46" customFormat="1"/>
    <row r="916" s="46" customFormat="1"/>
    <row r="917" s="46" customFormat="1"/>
    <row r="918" s="46" customFormat="1"/>
    <row r="919" s="46" customFormat="1"/>
    <row r="920" s="46" customFormat="1"/>
    <row r="921" s="46" customFormat="1"/>
    <row r="922" s="46" customFormat="1"/>
    <row r="923" s="46" customFormat="1"/>
    <row r="924" s="46" customFormat="1"/>
    <row r="925" s="46" customFormat="1"/>
    <row r="926" s="46" customFormat="1"/>
    <row r="927" s="46" customFormat="1"/>
    <row r="928" s="46" customFormat="1"/>
    <row r="929" s="46" customFormat="1"/>
    <row r="930" s="46" customFormat="1"/>
    <row r="931" s="46" customFormat="1"/>
    <row r="932" s="46" customFormat="1"/>
    <row r="933" s="46" customFormat="1"/>
    <row r="934" s="46" customFormat="1"/>
    <row r="935" s="46" customFormat="1"/>
    <row r="936" s="46" customFormat="1"/>
    <row r="937" s="46" customFormat="1"/>
    <row r="938" s="46" customFormat="1"/>
    <row r="939" s="46" customFormat="1"/>
    <row r="940" s="46" customFormat="1"/>
    <row r="941" s="46" customFormat="1"/>
    <row r="942" s="46" customFormat="1"/>
    <row r="943" s="46" customFormat="1"/>
    <row r="944" s="46" customFormat="1"/>
    <row r="945" s="46" customFormat="1"/>
    <row r="946" s="46" customFormat="1"/>
    <row r="947" s="46" customFormat="1"/>
    <row r="948" s="46" customFormat="1"/>
    <row r="949" s="46" customFormat="1"/>
    <row r="950" s="46" customFormat="1"/>
    <row r="951" s="46" customFormat="1"/>
    <row r="952" s="46" customFormat="1"/>
    <row r="953" s="46" customFormat="1"/>
    <row r="954" s="46" customFormat="1"/>
    <row r="955" s="46" customFormat="1"/>
    <row r="956" s="46" customFormat="1"/>
    <row r="957" s="46" customFormat="1"/>
    <row r="958" s="46" customFormat="1"/>
    <row r="959" s="46" customFormat="1"/>
    <row r="960" s="46" customFormat="1"/>
    <row r="961" s="46" customFormat="1"/>
    <row r="962" s="46" customFormat="1"/>
    <row r="963" s="46" customFormat="1"/>
    <row r="964" s="46" customFormat="1"/>
    <row r="965" s="46" customFormat="1"/>
    <row r="966" s="46" customFormat="1"/>
    <row r="967" s="46" customFormat="1"/>
    <row r="968" s="46" customFormat="1"/>
    <row r="969" s="46" customFormat="1"/>
    <row r="970" s="46" customFormat="1"/>
    <row r="971" s="46" customFormat="1"/>
    <row r="972" s="46" customFormat="1"/>
    <row r="973" s="46" customFormat="1"/>
    <row r="974" s="46" customFormat="1"/>
    <row r="975" s="46" customFormat="1"/>
    <row r="976" s="46" customFormat="1"/>
    <row r="977" s="46" customFormat="1"/>
    <row r="978" s="46" customFormat="1"/>
    <row r="979" s="46" customFormat="1"/>
    <row r="980" s="46" customFormat="1"/>
    <row r="981" s="46" customFormat="1"/>
    <row r="982" s="46" customFormat="1"/>
    <row r="983" s="46" customFormat="1"/>
    <row r="984" s="46" customFormat="1"/>
    <row r="985" s="46" customFormat="1"/>
    <row r="986" s="46" customFormat="1"/>
    <row r="987" s="46" customFormat="1"/>
    <row r="988" s="46" customFormat="1"/>
    <row r="989" s="46" customFormat="1"/>
    <row r="990" s="46" customFormat="1"/>
    <row r="991" s="46" customFormat="1"/>
    <row r="992" s="46" customFormat="1"/>
    <row r="993" s="46" customFormat="1"/>
    <row r="994" s="46" customFormat="1"/>
    <row r="995" s="46" customFormat="1"/>
    <row r="996" s="46" customFormat="1"/>
    <row r="997" s="46" customFormat="1"/>
    <row r="998" s="46" customFormat="1"/>
    <row r="999" s="46" customFormat="1"/>
    <row r="1000" s="46" customFormat="1"/>
    <row r="1001" s="46" customFormat="1"/>
    <row r="1002" s="46" customFormat="1"/>
    <row r="1003" s="46" customFormat="1"/>
    <row r="1004" s="46" customFormat="1"/>
    <row r="1005" s="46" customFormat="1"/>
    <row r="1006" s="46" customFormat="1"/>
    <row r="1007" s="46" customFormat="1"/>
    <row r="1008" s="46" customFormat="1"/>
    <row r="1009" s="46" customFormat="1"/>
    <row r="1010" s="46" customFormat="1"/>
    <row r="1011" s="46" customFormat="1"/>
    <row r="1012" s="46" customFormat="1"/>
    <row r="1013" s="46" customFormat="1"/>
    <row r="1014" s="46" customFormat="1"/>
    <row r="1015" s="46" customFormat="1"/>
    <row r="1016" s="46" customFormat="1"/>
    <row r="1017" s="46" customFormat="1"/>
    <row r="1018" s="46" customFormat="1"/>
    <row r="1019" s="46" customFormat="1"/>
    <row r="1020" s="46" customFormat="1"/>
    <row r="1021" s="46" customFormat="1"/>
    <row r="1022" s="46" customFormat="1"/>
    <row r="1023" s="46" customFormat="1"/>
    <row r="1024" s="46" customFormat="1"/>
    <row r="1025" s="46" customFormat="1"/>
    <row r="1026" s="46" customFormat="1"/>
    <row r="1027" s="46" customFormat="1"/>
    <row r="1028" s="46" customFormat="1"/>
    <row r="1029" s="46" customFormat="1"/>
    <row r="1030" s="46" customFormat="1"/>
    <row r="1031" s="46" customFormat="1"/>
    <row r="1032" s="46" customFormat="1"/>
    <row r="1033" s="46" customFormat="1"/>
    <row r="1034" s="46" customFormat="1"/>
    <row r="1035" s="46" customFormat="1"/>
    <row r="1036" s="46" customFormat="1"/>
    <row r="1037" s="46" customFormat="1"/>
    <row r="1038" s="46" customFormat="1"/>
    <row r="1039" s="46" customFormat="1"/>
    <row r="1040" s="46" customFormat="1"/>
    <row r="1041" s="46" customFormat="1"/>
    <row r="1042" s="46" customFormat="1"/>
    <row r="1043" s="46" customFormat="1"/>
    <row r="1044" s="46" customFormat="1"/>
    <row r="1045" s="46" customFormat="1"/>
    <row r="1046" s="46" customFormat="1"/>
    <row r="1047" s="46" customFormat="1"/>
    <row r="1048" s="46" customFormat="1"/>
    <row r="1049" s="46" customFormat="1"/>
    <row r="1050" s="46" customFormat="1"/>
    <row r="1051" s="46" customFormat="1"/>
    <row r="1052" s="46" customFormat="1"/>
    <row r="1053" s="46" customFormat="1"/>
    <row r="1054" s="46" customFormat="1"/>
    <row r="1055" s="46" customFormat="1"/>
    <row r="1056" s="46" customFormat="1"/>
    <row r="1057" s="46" customFormat="1"/>
    <row r="1058" s="46" customFormat="1"/>
    <row r="1059" s="46" customFormat="1"/>
    <row r="1060" s="46" customFormat="1"/>
    <row r="1061" s="46" customFormat="1"/>
    <row r="1062" s="46" customFormat="1"/>
    <row r="1063" s="46" customFormat="1"/>
    <row r="1064" s="46" customFormat="1"/>
    <row r="1065" s="46" customFormat="1"/>
    <row r="1066" s="46" customFormat="1"/>
    <row r="1067" s="46" customFormat="1"/>
    <row r="1068" s="46" customFormat="1"/>
    <row r="1069" s="46" customFormat="1"/>
    <row r="1070" s="46" customFormat="1"/>
    <row r="1071" s="46" customFormat="1"/>
    <row r="1072" s="46" customFormat="1"/>
    <row r="1073" s="46" customFormat="1"/>
    <row r="1074" s="46" customFormat="1"/>
    <row r="1075" s="46" customFormat="1"/>
    <row r="1076" s="46" customFormat="1"/>
    <row r="1077" s="46" customFormat="1"/>
    <row r="1078" s="46" customFormat="1"/>
    <row r="1079" s="46" customFormat="1"/>
    <row r="1080" s="46" customFormat="1"/>
    <row r="1081" s="46" customFormat="1"/>
    <row r="1082" s="46" customFormat="1"/>
    <row r="1083" s="46" customFormat="1"/>
    <row r="1084" s="46" customFormat="1"/>
    <row r="1085" s="46" customFormat="1"/>
    <row r="1086" s="46" customFormat="1"/>
    <row r="1087" s="46" customFormat="1"/>
    <row r="1088" s="46" customFormat="1"/>
    <row r="1089" s="46" customFormat="1"/>
    <row r="1090" s="46" customFormat="1"/>
    <row r="1091" s="46" customFormat="1"/>
    <row r="1092" s="46" customFormat="1"/>
    <row r="1093" s="46" customFormat="1"/>
    <row r="1094" s="46" customFormat="1"/>
    <row r="1095" s="46" customFormat="1"/>
    <row r="1096" s="46" customFormat="1"/>
    <row r="1097" s="46" customFormat="1"/>
    <row r="1098" s="46" customFormat="1"/>
    <row r="1099" s="46" customFormat="1"/>
    <row r="1100" s="46" customFormat="1"/>
    <row r="1101" s="46" customFormat="1"/>
    <row r="1102" s="46" customFormat="1"/>
    <row r="1103" s="46" customFormat="1"/>
    <row r="1104" s="46" customFormat="1"/>
    <row r="1105" s="46" customFormat="1"/>
    <row r="1106" s="46" customFormat="1"/>
    <row r="1107" s="46" customFormat="1"/>
    <row r="1108" s="46" customFormat="1"/>
    <row r="1109" s="46" customFormat="1"/>
    <row r="1110" s="46" customFormat="1"/>
    <row r="1111" s="46" customFormat="1"/>
    <row r="1112" s="46" customFormat="1"/>
    <row r="1113" s="46" customFormat="1"/>
    <row r="1114" s="46" customFormat="1"/>
    <row r="1115" s="46" customFormat="1"/>
    <row r="1116" s="46" customFormat="1"/>
    <row r="1117" s="46" customFormat="1"/>
    <row r="1118" s="46" customFormat="1"/>
    <row r="1119" s="46" customFormat="1"/>
    <row r="1120" s="46" customFormat="1"/>
    <row r="1121" s="46" customFormat="1"/>
    <row r="1122" s="46" customFormat="1"/>
    <row r="1123" s="46" customFormat="1"/>
    <row r="1124" s="46" customFormat="1"/>
    <row r="1125" s="46" customFormat="1"/>
    <row r="1126" s="46" customFormat="1"/>
    <row r="1127" s="46" customFormat="1"/>
    <row r="1128" s="46" customFormat="1"/>
    <row r="1129" s="46" customFormat="1"/>
    <row r="1130" s="46" customFormat="1"/>
    <row r="1131" s="46" customFormat="1"/>
    <row r="1132" s="46" customFormat="1"/>
    <row r="1133" s="46" customFormat="1"/>
    <row r="1134" s="46" customFormat="1"/>
    <row r="1135" s="46" customFormat="1"/>
    <row r="1136" s="46" customFormat="1"/>
    <row r="1137" s="46" customFormat="1"/>
    <row r="1138" s="46" customFormat="1"/>
    <row r="1139" s="46" customFormat="1"/>
    <row r="1140" s="46" customFormat="1"/>
    <row r="1141" s="46" customFormat="1"/>
    <row r="1142" s="46" customFormat="1"/>
    <row r="1143" s="46" customFormat="1"/>
    <row r="1144" s="46" customFormat="1"/>
    <row r="1145" s="46" customFormat="1"/>
    <row r="1146" s="46" customFormat="1"/>
    <row r="1147" s="46" customFormat="1"/>
    <row r="1148" s="46" customFormat="1"/>
    <row r="1149" s="46" customFormat="1"/>
    <row r="1150" s="46" customFormat="1"/>
    <row r="1151" s="46" customFormat="1"/>
    <row r="1152" s="46" customFormat="1"/>
    <row r="1153" s="46" customFormat="1"/>
    <row r="1154" s="46" customFormat="1"/>
    <row r="1155" s="46" customFormat="1"/>
    <row r="1156" s="46" customFormat="1"/>
    <row r="1157" s="46" customFormat="1"/>
    <row r="1158" s="46" customFormat="1"/>
    <row r="1159" s="46" customFormat="1"/>
    <row r="1160" s="46" customFormat="1"/>
    <row r="1161" s="46" customFormat="1"/>
    <row r="1162" s="46" customFormat="1"/>
    <row r="1163" s="46" customFormat="1"/>
    <row r="1164" s="46" customFormat="1"/>
    <row r="1165" s="46" customFormat="1"/>
    <row r="1166" s="46" customFormat="1"/>
    <row r="1167" s="46" customFormat="1"/>
    <row r="1168" s="46" customFormat="1"/>
    <row r="1169" s="46" customFormat="1"/>
    <row r="1170" s="46" customFormat="1"/>
    <row r="1171" s="46" customFormat="1"/>
    <row r="1172" s="46" customFormat="1"/>
    <row r="1173" s="46" customFormat="1"/>
    <row r="1174" s="46" customFormat="1"/>
    <row r="1175" s="46" customFormat="1"/>
    <row r="1176" s="46" customFormat="1"/>
    <row r="1177" s="46" customFormat="1"/>
    <row r="1178" s="46" customFormat="1"/>
    <row r="1179" s="46" customFormat="1"/>
    <row r="1180" s="46" customFormat="1"/>
    <row r="1181" s="46" customFormat="1"/>
    <row r="1182" s="46" customFormat="1"/>
    <row r="1183" s="46" customFormat="1"/>
    <row r="1184" s="46" customFormat="1"/>
    <row r="1185" s="46" customFormat="1"/>
    <row r="1186" s="46" customFormat="1"/>
    <row r="1187" s="46" customFormat="1"/>
    <row r="1188" s="46" customFormat="1"/>
    <row r="1189" s="46" customFormat="1"/>
    <row r="1190" s="46" customFormat="1"/>
    <row r="1191" s="46" customFormat="1"/>
    <row r="1192" s="46" customFormat="1"/>
    <row r="1193" s="46" customFormat="1"/>
    <row r="1194" s="46" customFormat="1"/>
    <row r="1195" s="46" customFormat="1"/>
    <row r="1196" s="46" customFormat="1"/>
    <row r="1197" s="46" customFormat="1"/>
    <row r="1198" s="46" customFormat="1"/>
    <row r="1199" s="46" customFormat="1"/>
    <row r="1200" s="46" customFormat="1"/>
    <row r="1201" s="46" customFormat="1"/>
    <row r="1202" s="46" customFormat="1"/>
    <row r="1203" s="46" customFormat="1"/>
    <row r="1204" s="46" customFormat="1"/>
    <row r="1205" s="46" customFormat="1"/>
    <row r="1206" s="46" customFormat="1"/>
    <row r="1207" s="46" customFormat="1"/>
    <row r="1208" s="46" customFormat="1"/>
    <row r="1209" s="46" customFormat="1"/>
    <row r="1210" s="46" customFormat="1"/>
    <row r="1211" s="46" customFormat="1"/>
    <row r="1212" s="46" customFormat="1"/>
    <row r="1213" s="46" customFormat="1"/>
    <row r="1214" s="46" customFormat="1"/>
    <row r="1215" s="46" customFormat="1"/>
    <row r="1216" s="46" customFormat="1"/>
    <row r="1217" s="46" customFormat="1"/>
    <row r="1218" s="46" customFormat="1"/>
    <row r="1219" s="46" customFormat="1"/>
    <row r="1220" s="46" customFormat="1"/>
    <row r="1221" s="46" customFormat="1"/>
    <row r="1222" s="46" customFormat="1"/>
    <row r="1223" s="46" customFormat="1"/>
    <row r="1224" s="46" customFormat="1"/>
    <row r="1225" s="46" customFormat="1"/>
    <row r="1226" s="46" customFormat="1"/>
    <row r="1227" s="46" customFormat="1"/>
    <row r="1228" s="46" customFormat="1"/>
    <row r="1229" s="46" customFormat="1"/>
    <row r="1230" s="46" customFormat="1"/>
    <row r="1231" s="46" customFormat="1"/>
    <row r="1232" s="46" customFormat="1"/>
    <row r="1233" s="46" customFormat="1"/>
    <row r="1234" s="46" customFormat="1"/>
    <row r="1235" s="46" customFormat="1"/>
    <row r="1236" s="46" customFormat="1"/>
    <row r="1237" s="46" customFormat="1"/>
    <row r="1238" s="46" customFormat="1"/>
    <row r="1239" s="46" customFormat="1"/>
    <row r="1240" s="46" customFormat="1"/>
    <row r="1241" s="46" customFormat="1"/>
    <row r="1242" s="46" customFormat="1"/>
    <row r="1243" s="46" customFormat="1"/>
    <row r="1244" s="46" customFormat="1"/>
    <row r="1245" s="46" customFormat="1"/>
    <row r="1246" s="46" customFormat="1"/>
    <row r="1247" s="46" customFormat="1"/>
    <row r="1248" s="46" customFormat="1"/>
    <row r="1249" s="46" customFormat="1"/>
    <row r="1250" s="46" customFormat="1"/>
    <row r="1251" s="46" customFormat="1"/>
    <row r="1252" s="46" customFormat="1"/>
    <row r="1253" s="46" customFormat="1"/>
    <row r="1254" s="46" customFormat="1"/>
    <row r="1255" s="46" customFormat="1"/>
    <row r="1256" s="46" customFormat="1"/>
    <row r="1257" s="46" customFormat="1"/>
    <row r="1258" s="46" customFormat="1"/>
    <row r="1259" s="46" customFormat="1"/>
    <row r="1260" s="46" customFormat="1"/>
    <row r="1261" s="46" customFormat="1"/>
    <row r="1262" s="46" customFormat="1"/>
    <row r="1263" s="46" customFormat="1"/>
    <row r="1264" s="46" customFormat="1"/>
    <row r="1265" s="46" customFormat="1"/>
    <row r="1266" s="46" customFormat="1"/>
    <row r="1267" s="46" customFormat="1"/>
    <row r="1268" s="46" customFormat="1"/>
    <row r="1269" s="46" customFormat="1"/>
    <row r="1270" s="46" customFormat="1"/>
    <row r="1271" s="46" customFormat="1"/>
    <row r="1272" s="46" customFormat="1"/>
    <row r="1273" s="46" customFormat="1"/>
    <row r="1274" s="46" customFormat="1"/>
    <row r="1275" s="46" customFormat="1"/>
    <row r="1276" s="46" customFormat="1"/>
    <row r="1277" s="46" customFormat="1"/>
    <row r="1278" s="46" customFormat="1"/>
    <row r="1279" s="46" customFormat="1"/>
    <row r="1280" s="46" customFormat="1"/>
    <row r="1281" s="46" customFormat="1"/>
    <row r="1282" s="46" customFormat="1"/>
    <row r="1283" s="46" customFormat="1"/>
    <row r="1284" s="46" customFormat="1"/>
    <row r="1285" s="46" customFormat="1"/>
    <row r="1286" s="46" customFormat="1"/>
    <row r="1287" s="46" customFormat="1"/>
    <row r="1288" s="46" customFormat="1"/>
    <row r="1289" s="46" customFormat="1"/>
    <row r="1290" s="46" customFormat="1"/>
    <row r="1291" s="46" customFormat="1"/>
    <row r="1292" s="46" customFormat="1"/>
    <row r="1293" s="46" customFormat="1"/>
    <row r="1294" s="46" customFormat="1"/>
    <row r="1295" s="46" customFormat="1"/>
    <row r="1296" s="46" customFormat="1"/>
    <row r="1297" s="46" customFormat="1"/>
    <row r="1298" s="46" customFormat="1"/>
    <row r="1299" s="46" customFormat="1"/>
    <row r="1300" s="46" customFormat="1"/>
    <row r="1301" s="46" customFormat="1"/>
    <row r="1302" s="46" customFormat="1"/>
    <row r="1303" s="46" customFormat="1"/>
    <row r="1304" s="46" customFormat="1"/>
    <row r="1305" s="46" customFormat="1"/>
    <row r="1306" s="46" customFormat="1"/>
    <row r="1307" s="46" customFormat="1"/>
    <row r="1308" s="46" customFormat="1"/>
    <row r="1309" s="46" customFormat="1"/>
    <row r="1310" s="46" customFormat="1"/>
    <row r="1311" s="46" customFormat="1"/>
    <row r="1312" s="46" customFormat="1"/>
    <row r="1313" s="46" customFormat="1"/>
    <row r="1314" s="46" customFormat="1"/>
    <row r="1315" s="46" customFormat="1"/>
    <row r="1316" s="46" customFormat="1"/>
    <row r="1317" s="46" customFormat="1"/>
    <row r="1318" s="46" customFormat="1"/>
    <row r="1319" s="46" customFormat="1"/>
    <row r="1320" s="46" customFormat="1"/>
    <row r="1321" s="46" customFormat="1"/>
    <row r="1322" s="46" customFormat="1"/>
    <row r="1323" s="46" customFormat="1"/>
    <row r="1324" s="46" customFormat="1"/>
    <row r="1325" s="46" customFormat="1"/>
    <row r="1326" s="46" customFormat="1"/>
    <row r="1327" s="46" customFormat="1"/>
    <row r="1328" s="46" customFormat="1"/>
    <row r="1329" s="46" customFormat="1"/>
    <row r="1330" s="46" customFormat="1"/>
    <row r="1331" s="46" customFormat="1"/>
    <row r="1332" s="46" customFormat="1"/>
    <row r="1333" s="46" customFormat="1"/>
    <row r="1334" s="46" customFormat="1"/>
    <row r="1335" s="46" customFormat="1"/>
    <row r="1336" s="46" customFormat="1"/>
    <row r="1337" s="46" customFormat="1"/>
    <row r="1338" s="46" customFormat="1"/>
    <row r="1339" s="46" customFormat="1"/>
    <row r="1340" s="46" customFormat="1"/>
    <row r="1341" s="46" customFormat="1"/>
    <row r="1342" s="46" customFormat="1"/>
    <row r="1343" s="46" customFormat="1"/>
    <row r="1344" s="46" customFormat="1"/>
    <row r="1345" s="46" customFormat="1"/>
    <row r="1346" s="46" customFormat="1"/>
    <row r="1347" s="46" customFormat="1"/>
    <row r="1348" s="46" customFormat="1"/>
    <row r="1349" s="46" customFormat="1"/>
    <row r="1350" s="46" customFormat="1"/>
    <row r="1351" s="46" customFormat="1"/>
    <row r="1352" s="46" customFormat="1"/>
    <row r="1353" s="46" customFormat="1"/>
    <row r="1354" s="46" customFormat="1"/>
    <row r="1355" s="46" customFormat="1"/>
    <row r="1356" s="46" customFormat="1"/>
    <row r="1357" s="46" customFormat="1"/>
    <row r="1358" s="46" customFormat="1"/>
    <row r="1359" s="46" customFormat="1"/>
    <row r="1360" s="46" customFormat="1"/>
    <row r="1361" s="46" customFormat="1"/>
    <row r="1362" s="46" customFormat="1"/>
    <row r="1363" s="46" customFormat="1"/>
    <row r="1364" s="46" customFormat="1"/>
    <row r="1365" s="46" customFormat="1"/>
    <row r="1366" s="46" customFormat="1"/>
    <row r="1367" s="46" customFormat="1"/>
    <row r="1368" s="46" customFormat="1"/>
    <row r="1369" s="46" customFormat="1"/>
    <row r="1370" s="46" customFormat="1"/>
    <row r="1371" s="46" customFormat="1"/>
    <row r="1372" s="46" customFormat="1"/>
    <row r="1373" s="46" customFormat="1"/>
    <row r="1374" s="46" customFormat="1"/>
    <row r="1375" s="46" customFormat="1"/>
    <row r="1376" s="46" customFormat="1"/>
    <row r="1377" s="46" customFormat="1"/>
    <row r="1378" s="46" customFormat="1"/>
    <row r="1379" s="46" customFormat="1"/>
    <row r="1380" s="46" customFormat="1"/>
    <row r="1381" s="46" customFormat="1"/>
    <row r="1382" s="46" customFormat="1"/>
    <row r="1383" s="46" customFormat="1"/>
    <row r="1384" s="46" customFormat="1"/>
    <row r="1385" s="46" customFormat="1"/>
    <row r="1386" s="46" customFormat="1"/>
    <row r="1387" s="46" customFormat="1"/>
    <row r="1388" s="46" customFormat="1"/>
    <row r="1389" s="46" customFormat="1"/>
    <row r="1390" s="46" customFormat="1"/>
    <row r="1391" s="46" customFormat="1"/>
    <row r="1392" s="46" customFormat="1"/>
    <row r="1393" s="46" customFormat="1"/>
    <row r="1394" s="46" customFormat="1"/>
    <row r="1395" s="46" customFormat="1"/>
    <row r="1396" s="46" customFormat="1"/>
    <row r="1397" s="46" customFormat="1"/>
    <row r="1398" s="46" customFormat="1"/>
    <row r="1399" s="46" customFormat="1"/>
    <row r="1400" s="46" customFormat="1"/>
    <row r="1401" s="46" customFormat="1"/>
    <row r="1402" s="46" customFormat="1"/>
    <row r="1403" s="46" customFormat="1"/>
    <row r="1404" s="46" customFormat="1"/>
    <row r="1405" s="46" customFormat="1"/>
    <row r="1406" s="46" customFormat="1"/>
    <row r="1407" s="46" customFormat="1"/>
    <row r="1408" s="46" customFormat="1"/>
    <row r="1409" s="46" customFormat="1"/>
    <row r="1410" s="46" customFormat="1"/>
    <row r="1411" s="46" customFormat="1"/>
    <row r="1412" s="46" customFormat="1"/>
    <row r="1413" s="46" customFormat="1"/>
    <row r="1414" s="46" customFormat="1"/>
    <row r="1415" s="46" customFormat="1"/>
    <row r="1416" s="46" customFormat="1"/>
    <row r="1417" s="46" customFormat="1"/>
    <row r="1418" s="46" customFormat="1"/>
    <row r="1419" s="46" customFormat="1"/>
    <row r="1420" s="46" customFormat="1"/>
    <row r="1421" s="46" customFormat="1"/>
    <row r="1422" s="46" customFormat="1"/>
    <row r="1423" s="46" customFormat="1"/>
    <row r="1424" s="46" customFormat="1"/>
    <row r="1425" s="46" customFormat="1"/>
    <row r="1426" s="46" customFormat="1"/>
    <row r="1427" s="46" customFormat="1"/>
    <row r="1428" s="46" customFormat="1"/>
    <row r="1429" s="46" customFormat="1"/>
    <row r="1430" s="46" customFormat="1"/>
    <row r="1431" s="46" customFormat="1"/>
    <row r="1432" s="46" customFormat="1"/>
    <row r="1433" s="46" customFormat="1"/>
    <row r="1434" s="46" customFormat="1"/>
    <row r="1435" s="46" customFormat="1"/>
    <row r="1436" s="46" customFormat="1"/>
    <row r="1437" s="46" customFormat="1"/>
    <row r="1438" s="46" customFormat="1"/>
    <row r="1439" s="46" customFormat="1"/>
    <row r="1440" s="46" customFormat="1"/>
    <row r="1441" s="46" customFormat="1"/>
    <row r="1442" s="46" customFormat="1"/>
    <row r="1443" s="46" customFormat="1"/>
    <row r="1444" s="46" customFormat="1"/>
    <row r="1445" s="46" customFormat="1"/>
    <row r="1446" s="46" customFormat="1"/>
    <row r="1447" s="46" customFormat="1"/>
    <row r="1448" s="46" customFormat="1"/>
    <row r="1449" s="46" customFormat="1"/>
    <row r="1450" s="46" customFormat="1"/>
    <row r="1451" s="46" customFormat="1"/>
    <row r="1452" s="46" customFormat="1"/>
    <row r="1453" s="46" customFormat="1"/>
    <row r="1454" s="46" customFormat="1"/>
    <row r="1455" s="46" customFormat="1"/>
    <row r="1456" s="46" customFormat="1"/>
    <row r="1457" s="46" customFormat="1"/>
    <row r="1458" s="46" customFormat="1"/>
    <row r="1459" s="46" customFormat="1"/>
    <row r="1460" s="46" customFormat="1"/>
    <row r="1461" s="46" customFormat="1"/>
    <row r="1462" s="46" customFormat="1"/>
    <row r="1463" s="46" customFormat="1"/>
    <row r="1464" s="46" customFormat="1"/>
    <row r="1465" s="46" customFormat="1"/>
    <row r="1466" s="46" customFormat="1"/>
    <row r="1467" s="46" customFormat="1"/>
    <row r="1468" s="46" customFormat="1"/>
    <row r="1469" s="46" customFormat="1"/>
    <row r="1470" s="46" customFormat="1"/>
    <row r="1471" s="46" customFormat="1"/>
    <row r="1472" s="46" customFormat="1"/>
    <row r="1473" s="46" customFormat="1"/>
    <row r="1474" s="46" customFormat="1"/>
    <row r="1475" s="46" customFormat="1"/>
    <row r="1476" s="46" customFormat="1"/>
    <row r="1477" s="46" customFormat="1"/>
    <row r="1478" s="46" customFormat="1"/>
    <row r="1479" s="46" customFormat="1"/>
    <row r="1480" s="46" customFormat="1"/>
    <row r="1481" s="46" customFormat="1"/>
    <row r="1482" s="46" customFormat="1"/>
    <row r="1483" s="46" customFormat="1"/>
    <row r="1484" s="46" customFormat="1"/>
    <row r="1485" s="46" customFormat="1"/>
    <row r="1486" s="46" customFormat="1"/>
    <row r="1487" s="46" customFormat="1"/>
    <row r="1488" s="46" customFormat="1"/>
    <row r="1489" s="46" customFormat="1"/>
    <row r="1490" s="46" customFormat="1"/>
    <row r="1491" s="46" customFormat="1"/>
    <row r="1492" s="46" customFormat="1"/>
    <row r="1493" s="46" customFormat="1"/>
    <row r="1494" s="46" customFormat="1"/>
    <row r="1495" s="46" customFormat="1"/>
    <row r="1496" s="46" customFormat="1"/>
    <row r="1497" s="46" customFormat="1"/>
    <row r="1498" s="46" customFormat="1"/>
    <row r="1499" s="46" customFormat="1"/>
    <row r="1500" s="46" customFormat="1"/>
    <row r="1501" s="46" customFormat="1"/>
    <row r="1502" s="46" customFormat="1"/>
    <row r="1503" s="46" customFormat="1"/>
    <row r="1504" s="46" customFormat="1"/>
    <row r="1505" s="46" customFormat="1"/>
    <row r="1506" s="46" customFormat="1"/>
    <row r="1507" s="46" customFormat="1"/>
    <row r="1508" s="46" customFormat="1"/>
    <row r="1509" s="46" customFormat="1"/>
    <row r="1510" s="46" customFormat="1"/>
    <row r="1511" s="46" customFormat="1"/>
    <row r="1512" s="46" customFormat="1"/>
    <row r="1513" s="46" customFormat="1"/>
    <row r="1514" s="46" customFormat="1"/>
    <row r="1515" s="46" customFormat="1"/>
    <row r="1516" s="46" customFormat="1"/>
    <row r="1517" s="46" customFormat="1"/>
    <row r="1518" s="46" customFormat="1"/>
    <row r="1519" s="46" customFormat="1"/>
    <row r="1520" s="46" customFormat="1"/>
    <row r="1521" s="46" customFormat="1"/>
    <row r="1522" s="46" customFormat="1"/>
    <row r="1523" s="46" customFormat="1"/>
    <row r="1524" s="46" customFormat="1"/>
    <row r="1525" s="46" customFormat="1"/>
    <row r="1526" s="46" customFormat="1"/>
    <row r="1527" s="46" customFormat="1"/>
    <row r="1528" s="46" customFormat="1"/>
    <row r="1529" s="46" customFormat="1"/>
    <row r="1530" s="46" customFormat="1"/>
    <row r="1531" s="46" customFormat="1"/>
    <row r="1532" s="46" customFormat="1"/>
    <row r="1533" s="46" customFormat="1"/>
    <row r="1534" s="46" customFormat="1"/>
    <row r="1535" s="46" customFormat="1"/>
    <row r="1536" s="46" customFormat="1"/>
    <row r="1537" s="46" customFormat="1"/>
    <row r="1538" s="46" customFormat="1"/>
    <row r="1539" s="46" customFormat="1"/>
    <row r="1540" s="46" customFormat="1"/>
    <row r="1541" s="46" customFormat="1"/>
    <row r="1542" s="46" customFormat="1"/>
    <row r="1543" s="46" customFormat="1"/>
    <row r="1544" s="46" customFormat="1"/>
    <row r="1545" s="46" customFormat="1"/>
    <row r="1546" s="46" customFormat="1"/>
    <row r="1547" s="46" customFormat="1"/>
    <row r="1548" s="46" customFormat="1"/>
    <row r="1549" s="46" customFormat="1"/>
    <row r="1550" s="46" customFormat="1"/>
    <row r="1551" s="46" customFormat="1"/>
    <row r="1552" s="46" customFormat="1"/>
    <row r="1553" s="46" customFormat="1"/>
    <row r="1554" s="46" customFormat="1"/>
    <row r="1555" s="46" customFormat="1"/>
    <row r="1556" s="46" customFormat="1"/>
    <row r="1557" s="46" customFormat="1"/>
    <row r="1558" s="46" customFormat="1"/>
    <row r="1559" s="46" customFormat="1"/>
    <row r="1560" s="46" customFormat="1"/>
    <row r="1561" s="46" customFormat="1"/>
    <row r="1562" s="46" customFormat="1"/>
    <row r="1563" s="46" customFormat="1"/>
    <row r="1564" s="46" customFormat="1"/>
    <row r="1565" s="46" customFormat="1"/>
    <row r="1566" s="46" customFormat="1"/>
    <row r="1567" s="46" customFormat="1"/>
    <row r="1568" s="46" customFormat="1"/>
    <row r="1569" s="46" customFormat="1"/>
    <row r="1570" s="46" customFormat="1"/>
    <row r="1571" s="46" customFormat="1"/>
    <row r="1572" s="46" customFormat="1"/>
    <row r="1573" s="46" customFormat="1"/>
    <row r="1574" s="46" customFormat="1"/>
    <row r="1575" s="46" customFormat="1"/>
    <row r="1576" s="46" customFormat="1"/>
    <row r="1577" s="46" customFormat="1"/>
    <row r="1578" s="46" customFormat="1"/>
    <row r="1579" s="46" customFormat="1"/>
    <row r="1580" s="46" customFormat="1"/>
    <row r="1581" s="46" customFormat="1"/>
    <row r="1582" s="46" customFormat="1"/>
    <row r="1583" s="46" customFormat="1"/>
    <row r="1584" s="46" customFormat="1"/>
    <row r="1585" s="46" customFormat="1"/>
    <row r="1586" s="46" customFormat="1"/>
    <row r="1587" s="46" customFormat="1"/>
    <row r="1588" s="46" customFormat="1"/>
    <row r="1589" s="46" customFormat="1"/>
    <row r="1590" s="46" customFormat="1"/>
    <row r="1591" s="46" customFormat="1"/>
    <row r="1592" s="46" customFormat="1"/>
    <row r="1593" s="46" customFormat="1"/>
    <row r="1594" s="46" customFormat="1"/>
    <row r="1595" s="46" customFormat="1"/>
    <row r="1596" s="46" customFormat="1"/>
    <row r="1597" s="46" customFormat="1"/>
    <row r="1598" s="46" customFormat="1"/>
    <row r="1599" s="46" customFormat="1"/>
    <row r="1600" s="46" customFormat="1"/>
    <row r="1601" s="46" customFormat="1"/>
    <row r="1602" s="46" customFormat="1"/>
    <row r="1603" s="46" customFormat="1"/>
    <row r="1604" s="46" customFormat="1"/>
    <row r="1605" s="46" customFormat="1"/>
    <row r="1606" s="46" customFormat="1"/>
    <row r="1607" s="46" customFormat="1"/>
    <row r="1608" s="46" customFormat="1"/>
    <row r="1609" s="46" customFormat="1"/>
    <row r="1610" s="46" customFormat="1"/>
    <row r="1611" s="46" customFormat="1"/>
    <row r="1612" s="46" customFormat="1"/>
    <row r="1613" s="46" customFormat="1"/>
    <row r="1614" s="46" customFormat="1"/>
    <row r="1615" s="46" customFormat="1"/>
    <row r="1616" s="46" customFormat="1"/>
    <row r="1617" s="46" customFormat="1"/>
    <row r="1618" s="46" customFormat="1"/>
    <row r="1619" s="46" customFormat="1"/>
    <row r="1620" s="46" customFormat="1"/>
    <row r="1621" s="46" customFormat="1"/>
    <row r="1622" s="46" customFormat="1"/>
    <row r="1623" s="46" customFormat="1"/>
    <row r="1624" s="46" customFormat="1"/>
    <row r="1625" s="46" customFormat="1"/>
    <row r="1626" s="46" customFormat="1"/>
    <row r="1627" s="46" customFormat="1"/>
    <row r="1628" s="46" customFormat="1"/>
    <row r="1629" s="46" customFormat="1"/>
    <row r="1630" s="46" customFormat="1"/>
    <row r="1631" s="46" customFormat="1"/>
    <row r="1632" s="46" customFormat="1"/>
    <row r="1633" s="46" customFormat="1"/>
    <row r="1634" s="46" customFormat="1"/>
    <row r="1635" s="46" customFormat="1"/>
    <row r="1636" s="46" customFormat="1"/>
    <row r="1637" s="46" customFormat="1"/>
    <row r="1638" s="46" customFormat="1"/>
    <row r="1639" s="46" customFormat="1"/>
    <row r="1640" s="46" customFormat="1"/>
    <row r="1641" s="46" customFormat="1"/>
    <row r="1642" s="46" customFormat="1"/>
    <row r="1643" s="46" customFormat="1"/>
    <row r="1644" s="46" customFormat="1"/>
    <row r="1645" s="46" customFormat="1"/>
    <row r="1646" s="46" customFormat="1"/>
    <row r="1647" s="46" customFormat="1"/>
    <row r="1648" s="46" customFormat="1"/>
    <row r="1649" s="46" customFormat="1"/>
    <row r="1650" s="46" customFormat="1"/>
    <row r="1651" s="46" customFormat="1"/>
    <row r="1652" s="46" customFormat="1"/>
    <row r="1653" s="46" customFormat="1"/>
    <row r="1654" s="46" customFormat="1"/>
    <row r="1655" s="46" customFormat="1"/>
    <row r="1656" s="46" customFormat="1"/>
    <row r="1657" s="46" customFormat="1"/>
    <row r="1658" s="46" customFormat="1"/>
    <row r="1659" s="46" customFormat="1"/>
    <row r="1660" s="46" customFormat="1"/>
    <row r="1661" s="46" customFormat="1"/>
    <row r="1662" s="46" customFormat="1"/>
    <row r="1663" s="46" customFormat="1"/>
    <row r="1664" s="46" customFormat="1"/>
    <row r="1665" s="46" customFormat="1"/>
    <row r="1666" s="46" customFormat="1"/>
    <row r="1667" s="46" customFormat="1"/>
    <row r="1668" s="46" customFormat="1"/>
    <row r="1669" s="46" customFormat="1"/>
    <row r="1670" s="46" customFormat="1"/>
    <row r="1671" s="46" customFormat="1"/>
    <row r="1672" s="46" customFormat="1"/>
    <row r="1673" s="46" customFormat="1"/>
    <row r="1674" s="46" customFormat="1"/>
    <row r="1675" s="46" customFormat="1"/>
    <row r="1676" s="46" customFormat="1"/>
    <row r="1677" s="46" customFormat="1"/>
    <row r="1678" s="46" customFormat="1"/>
    <row r="1679" s="46" customFormat="1"/>
    <row r="1680" s="46" customFormat="1"/>
    <row r="1681" s="46" customFormat="1"/>
    <row r="1682" s="46" customFormat="1"/>
    <row r="1683" s="46" customFormat="1"/>
    <row r="1684" s="46" customFormat="1"/>
    <row r="1685" s="46" customFormat="1"/>
    <row r="1686" s="46" customFormat="1"/>
    <row r="1687" s="46" customFormat="1"/>
    <row r="1688" s="46" customFormat="1"/>
    <row r="1689" s="46" customFormat="1"/>
  </sheetData>
  <sheetProtection algorithmName="SHA-512" hashValue="L7SabPNN+rFTu20HEQfIFI7bDJLeiJGY0IHfPuGkrd0v2BLu58RkN4h3eui3FLzr7hvuBvOFzgwJEOmKymXQRA==" saltValue="SS9zeWYruhCh5qTkp/wkDQ==" spinCount="100000" sheet="1" objects="1" scenarios="1" insertRows="0" deleteRows="0" sort="0"/>
  <protectedRanges>
    <protectedRange algorithmName="SHA-512" hashValue="NGWQLOJNTi7yTBQ7sbdKfUYUskUrJxdVjUGFTZMQkjBDEXE3KDUMPqDHKcIZCd6/MI1kXwijQXgDRkEY7wAUsA==" saltValue="KdtyF77Zr/Xzd5R5MagdHQ==" spinCount="100000" sqref="AH15:AH30 AE1:AG16 AI1:AL16 AH5 AH7 AH9 AH11 AH13 AH2" name="Range1"/>
  </protectedRanges>
  <mergeCells count="34">
    <mergeCell ref="M69:P70"/>
    <mergeCell ref="M102:P103"/>
    <mergeCell ref="A9:C9"/>
    <mergeCell ref="D9:G9"/>
    <mergeCell ref="A12:D12"/>
    <mergeCell ref="J14:K14"/>
    <mergeCell ref="J15:K15"/>
    <mergeCell ref="B14:D14"/>
    <mergeCell ref="B13:D13"/>
    <mergeCell ref="G11:H12"/>
    <mergeCell ref="B15:D15"/>
    <mergeCell ref="H14:I14"/>
    <mergeCell ref="H15:I15"/>
    <mergeCell ref="B16:D16"/>
    <mergeCell ref="B17:D17"/>
    <mergeCell ref="E28:H28"/>
    <mergeCell ref="A68:H68"/>
    <mergeCell ref="H20:I20"/>
    <mergeCell ref="H21:J21"/>
    <mergeCell ref="A8:M8"/>
    <mergeCell ref="A19:D19"/>
    <mergeCell ref="B23:D23"/>
    <mergeCell ref="H18:I18"/>
    <mergeCell ref="H19:I19"/>
    <mergeCell ref="B22:D22"/>
    <mergeCell ref="B20:D20"/>
    <mergeCell ref="B21:D21"/>
    <mergeCell ref="A109:J109"/>
    <mergeCell ref="A107:J108"/>
    <mergeCell ref="A106:J106"/>
    <mergeCell ref="E70:H70"/>
    <mergeCell ref="I70:L70"/>
    <mergeCell ref="A105:B105"/>
    <mergeCell ref="A104:B104"/>
  </mergeCells>
  <phoneticPr fontId="5" type="noConversion"/>
  <conditionalFormatting sqref="D51:D55 D72:D100">
    <cfRule type="expression" dxfId="66" priority="169">
      <formula>AND(OR($D51&lt;=$K$9,$D51&gt;TODAY()-4745),$D51&lt;&gt;"")</formula>
    </cfRule>
  </conditionalFormatting>
  <conditionalFormatting sqref="D62:D66">
    <cfRule type="expression" dxfId="65" priority="106">
      <formula>AND(OR($D62&lt;=$K$9,$D62&gt;TODAY()-4745),$D62&lt;&gt;"")</formula>
    </cfRule>
    <cfRule type="expression" dxfId="64" priority="160">
      <formula>$D62&gt;TODAY()-4745</formula>
    </cfRule>
  </conditionalFormatting>
  <conditionalFormatting sqref="B51:G55">
    <cfRule type="expression" dxfId="63" priority="71">
      <formula>AND(LEN($B51), OR(COLUMN()&lt;2, AND(COLUMN()&gt;2,COUNTBLANK(B51))), COUNTBLANK($C51:$G51))</formula>
    </cfRule>
  </conditionalFormatting>
  <conditionalFormatting sqref="E51:E55">
    <cfRule type="expression" dxfId="62" priority="144">
      <formula>AND($E51&lt;=$K$10,$E51&lt;&gt;"")</formula>
    </cfRule>
  </conditionalFormatting>
  <conditionalFormatting sqref="H21">
    <cfRule type="containsText" dxfId="61" priority="143" operator="containsText" text="Incorrect levy payable amount">
      <formula>NOT(ISERROR(SEARCH("Incorrect levy payable amount",H21)))</formula>
    </cfRule>
  </conditionalFormatting>
  <conditionalFormatting sqref="B72:E100">
    <cfRule type="expression" dxfId="60" priority="97">
      <formula>AND(LEN($B72), OR(COLUMN()&lt;2, AND(COLUMN()&gt;2,COUNTBLANK(B72))), COUNTBLANK($B72:$E72))</formula>
    </cfRule>
  </conditionalFormatting>
  <conditionalFormatting sqref="A72:A100">
    <cfRule type="expression" dxfId="59" priority="119">
      <formula>$B72=""</formula>
    </cfRule>
    <cfRule type="expression" dxfId="58" priority="283">
      <formula>OR($A72=0,$A72="")</formula>
    </cfRule>
    <cfRule type="expression" dxfId="57" priority="284">
      <formula>OR(LEN($A72)&lt;=5,LEN($A72)&gt;=8)</formula>
    </cfRule>
  </conditionalFormatting>
  <conditionalFormatting sqref="A51:A55 A30:A46 A62:A66">
    <cfRule type="expression" dxfId="56" priority="133">
      <formula>$B30=""</formula>
    </cfRule>
    <cfRule type="expression" dxfId="55" priority="161">
      <formula>OR($A30=0,$A30="")</formula>
    </cfRule>
    <cfRule type="expression" dxfId="54" priority="164">
      <formula>OR(LEN($A30)&lt;=5,LEN($A30)&gt;=8)</formula>
    </cfRule>
  </conditionalFormatting>
  <conditionalFormatting sqref="B13:D13">
    <cfRule type="expression" dxfId="53" priority="69">
      <formula>ISTEXT($B$13)</formula>
    </cfRule>
    <cfRule type="expression" dxfId="52" priority="108">
      <formula>$B$13=""</formula>
    </cfRule>
    <cfRule type="expression" dxfId="51" priority="109">
      <formula>OR(LEN($B$13)&lt;=5,LEN($B$13)&gt;=8)</formula>
    </cfRule>
  </conditionalFormatting>
  <conditionalFormatting sqref="B15:D15">
    <cfRule type="expression" dxfId="50" priority="35">
      <formula>$B$15=""</formula>
    </cfRule>
    <cfRule type="expression" dxfId="49" priority="100">
      <formula>$E$15&lt;&gt;11</formula>
    </cfRule>
  </conditionalFormatting>
  <conditionalFormatting sqref="F51:F55">
    <cfRule type="expression" dxfId="48" priority="72">
      <formula>AND(OR($F51="01",$F51="1"),$D51&gt;TODAY()-21900)</formula>
    </cfRule>
    <cfRule type="expression" dxfId="47" priority="73">
      <formula>AND($F51&lt;&gt;1,$F51&lt;&gt;"01",$F51&lt;&gt;2,$F51&lt;&gt;"02",$F51&lt;&gt;3,$F51&lt;&gt;"03",$F51&lt;&gt;4,$F51&lt;&gt;"04",$F51&lt;&gt;5,$F51&lt;&gt;"05",$F51&lt;&gt;6,$F51&lt;&gt;"06",$F51&lt;&gt;"")</formula>
    </cfRule>
  </conditionalFormatting>
  <conditionalFormatting sqref="E72:E100 I72:I100">
    <cfRule type="notContainsBlanks" dxfId="46" priority="50">
      <formula>LEN(TRIM(E72))&gt;0</formula>
    </cfRule>
  </conditionalFormatting>
  <conditionalFormatting sqref="B14:D14">
    <cfRule type="expression" dxfId="45" priority="36">
      <formula>ISTEXT($B$14)</formula>
    </cfRule>
    <cfRule type="expression" dxfId="44" priority="37">
      <formula>ISNUMBER($B$14)</formula>
    </cfRule>
  </conditionalFormatting>
  <conditionalFormatting sqref="B16:D16">
    <cfRule type="expression" dxfId="43" priority="94">
      <formula>ISNUMBER($B$16)</formula>
    </cfRule>
  </conditionalFormatting>
  <conditionalFormatting sqref="B17:D17">
    <cfRule type="expression" dxfId="42" priority="93">
      <formula>ISTEXT($B$17)</formula>
    </cfRule>
  </conditionalFormatting>
  <conditionalFormatting sqref="B20:D20">
    <cfRule type="expression" dxfId="41" priority="92">
      <formula>ISNUMBER($B$20)</formula>
    </cfRule>
  </conditionalFormatting>
  <conditionalFormatting sqref="B21:D21">
    <cfRule type="expression" dxfId="40" priority="40">
      <formula>ISTEXT($B$21)</formula>
    </cfRule>
    <cfRule type="expression" dxfId="39" priority="41">
      <formula>ISNUMBER($B$21)</formula>
    </cfRule>
  </conditionalFormatting>
  <conditionalFormatting sqref="A51:A55 A30:A46 A62:A66 A72:A100">
    <cfRule type="expression" dxfId="38" priority="89">
      <formula>ISTEXT($A30)</formula>
    </cfRule>
  </conditionalFormatting>
  <conditionalFormatting sqref="H30:H46">
    <cfRule type="expression" dxfId="37" priority="83">
      <formula>AND(OR(LEN($H30)&lt;=3,LEN($H30)&gt;=5,ISTEXT($H30)),$H30&lt;&gt;"")</formula>
    </cfRule>
  </conditionalFormatting>
  <conditionalFormatting sqref="H72:H100">
    <cfRule type="expression" dxfId="36" priority="70">
      <formula>OR(ISTEXT($H72),$H72&lt;0)</formula>
    </cfRule>
  </conditionalFormatting>
  <conditionalFormatting sqref="B22:D22">
    <cfRule type="expression" dxfId="35" priority="39">
      <formula>ISTEXT($B$22)</formula>
    </cfRule>
    <cfRule type="expression" dxfId="34" priority="68">
      <formula>ISNUMBER(MATCH("*@*.???",B22,0))</formula>
    </cfRule>
  </conditionalFormatting>
  <conditionalFormatting sqref="B51:B55 B30:B46 B62:B66 B72:B100">
    <cfRule type="expression" dxfId="33" priority="66">
      <formula>ISNUMBER($B30)</formula>
    </cfRule>
  </conditionalFormatting>
  <conditionalFormatting sqref="C51:C55 C30:C46 C62:C66 C72:C100">
    <cfRule type="expression" dxfId="32" priority="63">
      <formula>ISNUMBER($C30)</formula>
    </cfRule>
  </conditionalFormatting>
  <conditionalFormatting sqref="E62:E66">
    <cfRule type="expression" dxfId="31" priority="60">
      <formula>AND($E62&lt;&gt;$AJ$1:$AJ$2,$E62&lt;&gt;"")</formula>
    </cfRule>
  </conditionalFormatting>
  <conditionalFormatting sqref="F62:F66">
    <cfRule type="expression" dxfId="30" priority="59">
      <formula>ISTEXT($F62)</formula>
    </cfRule>
  </conditionalFormatting>
  <conditionalFormatting sqref="G62:G66">
    <cfRule type="expression" dxfId="29" priority="58">
      <formula>ISTEXT($G62)</formula>
    </cfRule>
  </conditionalFormatting>
  <conditionalFormatting sqref="G72:G100">
    <cfRule type="expression" dxfId="28" priority="53">
      <formula>OR(ISTEXT($G72),$G72&lt;0)</formula>
    </cfRule>
  </conditionalFormatting>
  <conditionalFormatting sqref="B21:D22">
    <cfRule type="expression" dxfId="27" priority="91">
      <formula>$B$20&lt;&gt;""</formula>
    </cfRule>
  </conditionalFormatting>
  <conditionalFormatting sqref="J30:J46">
    <cfRule type="expression" dxfId="26" priority="438">
      <formula>AND(OR($J30&lt;=$K$9,$J30&gt;TODAY()-4745),$J30&lt;&gt;"")</formula>
    </cfRule>
  </conditionalFormatting>
  <conditionalFormatting sqref="K30:K46">
    <cfRule type="expression" dxfId="25" priority="441">
      <formula>AND(OR($K30&lt;=$K$10,$K30&gt;=$K$12),$K30&lt;&gt;"")</formula>
    </cfRule>
  </conditionalFormatting>
  <conditionalFormatting sqref="D30:D46">
    <cfRule type="expression" dxfId="24" priority="442">
      <formula>AND($D30&lt;&gt;$AE$1:$AE$4,$D30&lt;&gt;"")</formula>
    </cfRule>
  </conditionalFormatting>
  <conditionalFormatting sqref="I30:I46">
    <cfRule type="expression" dxfId="23" priority="443">
      <formula>AND($I30&lt;&gt;$AF$1:$AF$3,$I30&lt;&gt;"")</formula>
    </cfRule>
  </conditionalFormatting>
  <conditionalFormatting sqref="G30:G46">
    <cfRule type="expression" dxfId="22" priority="444">
      <formula>AND($G30&lt;&gt;$AL$1:$AL$8,$G30&lt;&gt;"")</formula>
    </cfRule>
  </conditionalFormatting>
  <conditionalFormatting sqref="B30:L46">
    <cfRule type="expression" dxfId="21" priority="449">
      <formula>AND(LEN($B30), OR(COLUMN()&lt;2, AND(COLUMN()&gt;2,COUNTBLANK(B30))), COUNTBLANK($C30:$L30))</formula>
    </cfRule>
  </conditionalFormatting>
  <conditionalFormatting sqref="B62:H64">
    <cfRule type="expression" dxfId="20" priority="456">
      <formula>AND(LEN($B62), OR(COLUMN()&lt;2, AND(COLUMN()&gt;2,COUNTBLANK(B62))), COUNTBLANK($C62:$E66))</formula>
    </cfRule>
  </conditionalFormatting>
  <conditionalFormatting sqref="B65:H66">
    <cfRule type="expression" dxfId="19" priority="457">
      <formula>AND(LEN($B65), OR(COLUMN()&lt;2, AND(COLUMN()&gt;2,COUNTBLANK(B65))), COUNTBLANK($C65:$E67))</formula>
    </cfRule>
  </conditionalFormatting>
  <conditionalFormatting sqref="M72:M100">
    <cfRule type="expression" dxfId="18" priority="13">
      <formula>AND($G72&lt;&gt;"", $K72&lt;&gt;"",$M72&gt;0)</formula>
    </cfRule>
  </conditionalFormatting>
  <conditionalFormatting sqref="J72:J100">
    <cfRule type="cellIs" dxfId="17" priority="6" operator="greaterThan">
      <formula>300</formula>
    </cfRule>
    <cfRule type="expression" dxfId="16" priority="7">
      <formula>OR($I72="F",$I72="L",$I72="W")</formula>
    </cfRule>
  </conditionalFormatting>
  <conditionalFormatting sqref="E72:E100">
    <cfRule type="expression" dxfId="15" priority="96">
      <formula>$B72&lt;&gt;""</formula>
    </cfRule>
  </conditionalFormatting>
  <conditionalFormatting sqref="E72:E100 I72:I100">
    <cfRule type="expression" dxfId="14" priority="141">
      <formula>AND($E72&lt;&gt;$AK$1:$AK$5,$E72&lt;&gt;"")</formula>
    </cfRule>
  </conditionalFormatting>
  <conditionalFormatting sqref="G72:O100">
    <cfRule type="expression" dxfId="13" priority="565">
      <formula>AND(LEN($B72), OR(COLUMN()&lt;2, AND(COLUMN()&gt;2,COUNTBLANK(G72))), COUNTBLANK($G72:$O72))</formula>
    </cfRule>
  </conditionalFormatting>
  <conditionalFormatting sqref="F72:F100">
    <cfRule type="expression" dxfId="12" priority="569">
      <formula>$P72&lt;&gt;""</formula>
    </cfRule>
    <cfRule type="expression" dxfId="11" priority="570">
      <formula>OR(ISTEXT($F72),$F72&gt;300)</formula>
    </cfRule>
    <cfRule type="expression" dxfId="10" priority="571">
      <formula>IF(AND(OR($E72="F",$E72="W",$E72="L"),$F72&gt;0),$F72,"")</formula>
    </cfRule>
    <cfRule type="expression" priority="572">
      <formula>IF(OR(E72="F",E72="L",E72="W"),"",F72)</formula>
    </cfRule>
    <cfRule type="expression" dxfId="9" priority="573">
      <formula>$F72&gt;0</formula>
    </cfRule>
    <cfRule type="expression" dxfId="8" priority="574">
      <formula>$E72="C"</formula>
    </cfRule>
    <cfRule type="expression" dxfId="7" priority="575">
      <formula>$E72="P"</formula>
    </cfRule>
  </conditionalFormatting>
  <conditionalFormatting sqref="P72:P100">
    <cfRule type="expression" dxfId="6" priority="576">
      <formula>ISTEXT($P72)</formula>
    </cfRule>
    <cfRule type="expression" dxfId="5" priority="577">
      <formula>AND($E72="L",$G72&gt;0)</formula>
    </cfRule>
    <cfRule type="expression" dxfId="4" priority="578">
      <formula>AND($H72=0,OR($E72="P",$E72="C"))</formula>
    </cfRule>
  </conditionalFormatting>
  <conditionalFormatting sqref="B23:D23">
    <cfRule type="expression" dxfId="3" priority="4">
      <formula>ISTEXT($B$17)</formula>
    </cfRule>
  </conditionalFormatting>
  <conditionalFormatting sqref="M69">
    <cfRule type="containsText" dxfId="2" priority="3" operator="containsText" text="Please remove">
      <formula>NOT(ISERROR(SEARCH("Please remove",M69)))</formula>
    </cfRule>
  </conditionalFormatting>
  <conditionalFormatting sqref="N72:N100">
    <cfRule type="expression" dxfId="1" priority="2">
      <formula>AND($H72&lt;&gt;"", $L72&lt;&gt;"",$N72&gt;0)</formula>
    </cfRule>
  </conditionalFormatting>
  <conditionalFormatting sqref="M102">
    <cfRule type="containsText" dxfId="0" priority="1" operator="containsText" text="Please remove">
      <formula>NOT(ISERROR(SEARCH("Please remove",M102)))</formula>
    </cfRule>
  </conditionalFormatting>
  <dataValidations xWindow="793" yWindow="605" count="55">
    <dataValidation type="custom" errorStyle="warning" allowBlank="1" showInputMessage="1" showErrorMessage="1" error="Please enter a 6 or 7 digit Employer LSL  number." sqref="B13:D13" xr:uid="{00000000-0002-0000-0000-000000000000}">
      <formula1>AND(OR(LEN(B13)=6,LEN(B13)=7),ISNUMBER(B13))</formula1>
    </dataValidation>
    <dataValidation type="textLength" operator="equal" allowBlank="1" showInputMessage="1" showErrorMessage="1" error="Please enter a 6 digit LSL Number" sqref="A56" xr:uid="{00000000-0002-0000-0000-000001000000}">
      <formula1>6</formula1>
    </dataValidation>
    <dataValidation type="list" allowBlank="1" showInputMessage="1" showErrorMessage="1" error="Please select month from drop down list." prompt="Select month from drop down list" sqref="J11" xr:uid="{00000000-0002-0000-0000-000003000000}">
      <formula1>$AG$1:$AG$12</formula1>
    </dataValidation>
    <dataValidation allowBlank="1" showInputMessage="1" showErrorMessage="1" prompt="Casual employees not to be included in LWOP section. If a casual does not work, list them in the &quot;employee details' section with zero hours." sqref="E61" xr:uid="{00000000-0002-0000-0000-000005000000}"/>
    <dataValidation allowBlank="1" showErrorMessage="1" promptTitle="Information" prompt="Casual employees not to be included in LWOP section. If a casual does not work, list them in the &quot;employee details' sectionnwith zero hours." sqref="E71:F71 I71:J71" xr:uid="{00000000-0002-0000-0000-000006000000}"/>
    <dataValidation allowBlank="1" showInputMessage="1" showErrorMessage="1" promptTitle="Information" sqref="G71 K71" xr:uid="{00000000-0002-0000-0000-000007000000}"/>
    <dataValidation type="date" allowBlank="1" showInputMessage="1" showErrorMessage="1" errorTitle="Date Format" error="Please enter dates in dd/mm/yyyy format (eg 01/01/2017)" promptTitle="DOB" prompt="Please put date in format dd/mm/yyyy " sqref="D56" xr:uid="{00000000-0002-0000-0000-000009000000}">
      <formula1>10959</formula1>
      <formula2>TODAY()-4745</formula2>
    </dataValidation>
    <dataValidation type="textLength" errorStyle="warning" operator="equal" allowBlank="1" showInputMessage="1" showErrorMessage="1" error="Please enter an 11 digit ABN number." sqref="B15:D15" xr:uid="{00000000-0002-0000-0000-00000C000000}">
      <formula1>11</formula1>
    </dataValidation>
    <dataValidation type="list" allowBlank="1" showInputMessage="1" showErrorMessage="1" prompt="Please select from drop down list Employee termination reason." sqref="F56" xr:uid="{00000000-0002-0000-0000-00000E000000}">
      <formula1>$AI$1:$AI$6</formula1>
    </dataValidation>
    <dataValidation type="date" errorStyle="warning" allowBlank="1" showInputMessage="1" showErrorMessage="1" errorTitle="Date Format" error="Please enter dates in dd/mm/yyyy format or ........." prompt="Please put Employee termination date in format dd/mm/yyyy and the date cannot be future date. " sqref="E56" xr:uid="{00000000-0002-0000-0000-00000F000000}">
      <formula1>$K$11-31</formula1>
      <formula2>$K$11+31</formula2>
    </dataValidation>
    <dataValidation type="list" allowBlank="1" showInputMessage="1" showErrorMessage="1" errorTitle="Work status" error="Please select  work status from drop down list." prompt="Please select work status : F = Full-time, P = Part-time, C = Casual" sqref="I30:I46" xr:uid="{00000000-0002-0000-0000-000014000000}">
      <formula1>$AF$1:$AF$3</formula1>
    </dataValidation>
    <dataValidation type="custom" errorStyle="warning" operator="equal" allowBlank="1" showInputMessage="1" showErrorMessage="1" error="Please check the Employee postcode.  Must be 4 digit long, unless international." sqref="H30:H46" xr:uid="{00000000-0002-0000-0000-000016000000}">
      <formula1>ISNUMBER(H30)</formula1>
    </dataValidation>
    <dataValidation type="date" errorStyle="warning" allowBlank="1" showInputMessage="1" showErrorMessage="1" errorTitle="Date Format" error="Please ensure the DOB is valid and in the correct date format (dd/mm/yyyy)." prompt="Please provide date in format dd/mm/yyyy." sqref="D51:D55" xr:uid="{00000000-0002-0000-0000-000018000000}">
      <formula1>10959</formula1>
      <formula2>TODAY()-4745</formula2>
    </dataValidation>
    <dataValidation allowBlank="1" showInputMessage="1" showErrorMessage="1" prompt="Start date is the date an individual commenced being an eligible employee for the purpose of long service leave. " sqref="K29" xr:uid="{00000000-0002-0000-0000-000019000000}"/>
    <dataValidation allowBlank="1" showInputMessage="1" showErrorMessage="1" prompt="Cessation date is the date an employee ceased to be an eligible employee for the purpose of long service leave." sqref="E50" xr:uid="{00000000-0002-0000-0000-00001A000000}"/>
    <dataValidation allowBlank="1" showInputMessage="1" showErrorMessage="1" prompt="Levy rate period:_x000a_from 01 July 2018 to current - 2.0%_x000a_from 01 Aug 2008 to 30 Jun 2018 - 2.7%_x000a_from 01 Nov 2005 to 31 Jul 2008 -  2.8%" sqref="J19" xr:uid="{00000000-0002-0000-0000-00001D000000}"/>
    <dataValidation type="list" allowBlank="1" showInputMessage="1" showErrorMessage="1" errorTitle="State" error="Please select state from drop down list." sqref="G30:G46" xr:uid="{2117197B-1D23-4F68-9068-7E711894511F}">
      <formula1>$AL$1:$AL$9</formula1>
    </dataValidation>
    <dataValidation type="list" allowBlank="1" showInputMessage="1" showErrorMessage="1" errorTitle="Leave type" error="Please select leave type L or W  from drop down list." sqref="E62:E66" xr:uid="{C9B5DC01-A4BB-40CC-9D86-2F989C271B89}">
      <formula1>$AJ$1:$AJ$2</formula1>
    </dataValidation>
    <dataValidation type="custom" errorStyle="warning" allowBlank="1" showInputMessage="1" showErrorMessage="1" error="Please check Company Name." sqref="B14:D14" xr:uid="{911D614E-88D1-4A84-9096-2BDB40947AFE}">
      <formula1>ISTEXT(B14)</formula1>
    </dataValidation>
    <dataValidation type="custom" errorStyle="warning" allowBlank="1" showInputMessage="1" showErrorMessage="1" error="Please check Employer Contact Name._x000a_" sqref="B16:D16" xr:uid="{697926F4-6827-40B7-9741-24CF8FE8DAF4}">
      <formula1>ISTEXT($B$16)</formula1>
    </dataValidation>
    <dataValidation type="custom" errorStyle="warning" allowBlank="1" showInputMessage="1" showErrorMessage="1" error="Please check Employer Contact number as only numbers should be provided." sqref="B17:D17" xr:uid="{FA555CDE-4F82-48D7-908B-C63348F11EAD}">
      <formula1>ISTEXT($B$17)</formula1>
    </dataValidation>
    <dataValidation type="custom" errorStyle="warning" allowBlank="1" showInputMessage="1" showErrorMessage="1" error="Please check authorised officer name." sqref="B20:D20" xr:uid="{39C8A8B1-81BF-4984-91BD-47AF81DCC909}">
      <formula1>ISTEXT($B$20)</formula1>
    </dataValidation>
    <dataValidation type="custom" errorStyle="warning" allowBlank="1" showInputMessage="1" showErrorMessage="1" error="Please check authorised officer position held." sqref="B21:D21" xr:uid="{CEC144BB-619F-4675-88D6-AF99BCA02DF2}">
      <formula1>ISTEXT($B$21)</formula1>
    </dataValidation>
    <dataValidation type="custom" errorStyle="warning" allowBlank="1" showInputMessage="1" showErrorMessage="1" error="Please check email address." sqref="B22:D22" xr:uid="{9556BADC-86EE-4B97-B79B-02832E557A4C}">
      <formula1>ISNUMBER(MATCH("*@*.???",B22,0))</formula1>
    </dataValidation>
    <dataValidation type="custom" allowBlank="1" showInputMessage="1" showErrorMessage="1" error="Please provide numbers only. " sqref="K26:O26" xr:uid="{A5ACA079-66C1-43C5-B0B3-31DA444582F9}">
      <formula1>ISNUMBER($K$26)</formula1>
    </dataValidation>
    <dataValidation type="custom" allowBlank="1" showInputMessage="1" showErrorMessage="1" error="Please provide numbers only. " sqref="K27:O27" xr:uid="{263D23A8-2891-4D57-A5A5-21BF88202910}">
      <formula1>ISNUMBER(K27)</formula1>
    </dataValidation>
    <dataValidation type="custom" errorStyle="warning" allowBlank="1" showInputMessage="1" showErrorMessage="1" error="Please check Authorised Contact number. Only numbers should be provided." sqref="B23:D23" xr:uid="{C42820B9-5CBB-43DF-8DDF-DAEFB9815CFE}">
      <formula1>ISNUMBER($B$23)</formula1>
    </dataValidation>
    <dataValidation type="custom" errorStyle="warning" allowBlank="1" showInputMessage="1" showErrorMessage="1" error="Please check Employee surname." prompt="Must not use abbreviations/ nick names/ preferred names. Full name must be consistent with formal identification." sqref="B51:B55 B62:B66" xr:uid="{0EB82EB4-5C62-46B7-9DDF-FEDD36163430}">
      <formula1>ISTEXT($B51)</formula1>
    </dataValidation>
    <dataValidation type="custom" errorStyle="warning" allowBlank="1" showInputMessage="1" showErrorMessage="1" error="Please check Employee Given name." prompt="Please provide all given names including middle names. Must not use abbreviations/ nick names/ preferred names. Full name must be consistent with formal identification." sqref="C51:C55 C62:C66" xr:uid="{DB66C02C-7B29-4B6D-9DBC-DA28EA361574}">
      <formula1>ISTEXT($C51)</formula1>
    </dataValidation>
    <dataValidation type="list" allowBlank="1" showInputMessage="1" showErrorMessage="1" error="Please select gender from drop down list. " prompt="Please select gender from drop down list. _x000a_" sqref="D30:D46" xr:uid="{110135ED-315B-4BE4-B85C-739241C9B418}">
      <formula1>$AE$1:$AE$4</formula1>
    </dataValidation>
    <dataValidation allowBlank="1" showInputMessage="1" showErrorMessage="1" prompt="Please provide postal address." sqref="E30:E46" xr:uid="{65C43E14-83E5-4312-9BE7-6B240A4FA239}"/>
    <dataValidation type="date" errorStyle="warning" allowBlank="1" showInputMessage="1" showErrorMessage="1" error="Please check date format dd/mm/yyyy._x000a_Is the correct month and year selected for current levy period?_x000a_If the start date is more than 30 days prior to the start of the current levy period, an adjustment levy may be required" prompt="Please provide start date in format dd/mm/yyyy." sqref="K30:K46" xr:uid="{D1937333-C64E-4B11-B3B2-6706D3FDBB6F}">
      <formula1>$K$10</formula1>
      <formula2>$K$12</formula2>
    </dataValidation>
    <dataValidation type="date" errorStyle="warning" allowBlank="1" showInputMessage="1" showErrorMessage="1" error="Please check that cessation date is:_x000a_• In format dd/mm/yyyy._x000a_• No more than 30 days prior to the start of the current levy period_x000a_• Not a date after the end of the levy period." prompt="Please provide cessation date in format dd/mm/yyyy . " sqref="E51:E55" xr:uid="{AB216D2E-E4F4-4FCB-9548-8FBAAD226558}">
      <formula1>$K$11-31</formula1>
      <formula2>$K$11+90</formula2>
    </dataValidation>
    <dataValidation type="custom" errorStyle="warning" allowBlank="1" showInputMessage="1" showErrorMessage="1" error="Please enter a 6 or 7 digit LSL Number. Do not enter the payroll number. " prompt="Please enter a 6 or 7 digit LSL Number. Do not enter the payroll number_x000a_Employee LSL number can be found via the Coal LSL portal or by contacting us on 1300 852 625. " sqref="A30:A46" xr:uid="{879604DF-7E5F-4419-97F3-E8FDACE4117D}">
      <formula1>AND(OR(LEN(A30)=6,LEN(A30)=7),ISNUMBER(A30))</formula1>
    </dataValidation>
    <dataValidation type="custom" errorStyle="warning" allowBlank="1" showInputMessage="1" showErrorMessage="1" error="Please enter a 6 or 7 digit LSL Number.  Do not enter the payroll number." prompt="Please enter a 6 or 7 digit LSL Number. Do not enter the payroll number._x000a_Employee LSL number can be found via the Coal LSL portal or by contacting us on 1300 852 625. " sqref="A51:A55" xr:uid="{29CE8FBE-0601-4CD5-8706-875E8526F2BB}">
      <formula1>AND(OR(LEN(A51)=6,LEN(A51)=7),ISNUMBER(A51))</formula1>
    </dataValidation>
    <dataValidation type="custom" errorStyle="warning" allowBlank="1" showInputMessage="1" showErrorMessage="1" error="Please enter a 6 or 7 digit LSL Number. Do not enter the payroll number." prompt="Please enter a 6 or 7 digit LSL Number. Do not enter the payroll number._x000a_Employee LSL number can be found via the Coal LSL portal or by contacting us on 1300 852 625. " sqref="A62:A66" xr:uid="{631EAB55-12E5-434C-8083-4E59B9762148}">
      <formula1>AND(OR(LEN(A62)=6,LEN(A62)=7),ISNUMBER(A62))</formula1>
    </dataValidation>
    <dataValidation type="date" operator="greaterThan" allowBlank="1" showInputMessage="1" showErrorMessage="1" error="Please check if the date format is dd/mm/yyyy." prompt="Please provide date in format dd/mm/yyyy." sqref="F62:G66" xr:uid="{20E7D282-4E13-408D-9E8D-6AC2BBF82868}">
      <formula1>10959</formula1>
    </dataValidation>
    <dataValidation type="date" errorStyle="warning" allowBlank="1" showInputMessage="1" showErrorMessage="1" errorTitle="Date Format" error="Please ensure the DOB  is valid and in the correct date format  (dd/mm/yyyy). " prompt="Please provide  date in format dd/mm/yyyy." sqref="J30:J46" xr:uid="{2327302E-C1E0-46C1-B9F2-7529FCDCFDF6}">
      <formula1>10959</formula1>
      <formula2>TODAY()-4745</formula2>
    </dataValidation>
    <dataValidation type="date" errorStyle="warning" allowBlank="1" showInputMessage="1" showErrorMessage="1" error="Please ensure the DOB is valid and in the correct date format (dd/mm/yyyy)." prompt="Please provide date in format dd/mm/yyyy." sqref="D62:D66" xr:uid="{E1F9075D-1834-414C-88E8-2791CF1CB168}">
      <formula1>10959</formula1>
      <formula2>TODAY()-4745</formula2>
    </dataValidation>
    <dataValidation type="list" errorStyle="warning" allowBlank="1" showInputMessage="1" showErrorMessage="1" error="Please check and select cessation reason from drop down list. " prompt="Please select cessation reason from drop down list. " sqref="F51:F55" xr:uid="{F68B6B80-1B75-45E2-9E8C-52AC765AED57}">
      <formula1>Termcode1</formula1>
    </dataValidation>
    <dataValidation type="custom" errorStyle="warning" allowBlank="1" showInputMessage="1" showErrorMessage="1" error="Please check Employee Surname. " prompt="Must not use abbreviations/ nick names/ preferred names. Full name must be consistent with formal identification." sqref="B30:B46" xr:uid="{00000000-0002-0000-0000-000015000000}">
      <formula1>ISTEXT($B30)</formula1>
    </dataValidation>
    <dataValidation type="custom" errorStyle="warning" allowBlank="1" showInputMessage="1" showErrorMessage="1" error="Please check Employee Given name(s)." prompt="Please provide all given names including middle names. Must not use abbreviations/ nick names/ preferred names. Full name must be consistent with formal identification." sqref="C30:C46" xr:uid="{0E1108B1-315E-44DD-81D6-99CE5A60FE22}">
      <formula1>ISTEXT($C30)</formula1>
    </dataValidation>
    <dataValidation allowBlank="1" showErrorMessage="1" promptTitle="Information" sqref="H71 L71:N71" xr:uid="{00000000-0002-0000-0000-000008000000}"/>
    <dataValidation type="list" allowBlank="1" showInputMessage="1" showErrorMessage="1" error="Please select Year from drop down list." prompt="Please select year from the drop down list. " sqref="J12" xr:uid="{00000000-0002-0000-0000-000004000000}">
      <formula1>$AH$1:$AH$40</formula1>
    </dataValidation>
    <dataValidation allowBlank="1" showInputMessage="1" showErrorMessage="1" promptTitle="Gender" prompt="Please select : F-Female, M-Male, I-Intersex/Indeterminate , N- Not stated" sqref="D29" xr:uid="{E314AC85-35D1-47EC-BA48-E0D417D61EBF}"/>
    <dataValidation type="custom" errorStyle="warning" allowBlank="1" showInputMessage="1" showErrorMessage="1" error="Please enter a 6 or 7 digit LSL Number. Do not enter the payroll number. " prompt="Please enter a 6 or 7 digit LSL Number. Do not enter the payroll number._x000a_Employee LSL number can be found via the Coal LSL portal or by contacting us on 1300 852 625. " sqref="A72:A100" xr:uid="{00000000-0002-0000-0000-00000B000000}">
      <formula1>AND(OR(LEN(A72)=6,LEN(A72)=7),ISNUMBER(A72))</formula1>
    </dataValidation>
    <dataValidation type="list" allowBlank="1" showInputMessage="1" showErrorMessage="1" error="Please select correct work status from drop down list. " prompt="Please provide work status only as F, P ,C, L, W.  " sqref="E72:E100" xr:uid="{00000000-0002-0000-0000-00001E000000}">
      <formula1>$AK$1:$AK$6</formula1>
    </dataValidation>
    <dataValidation type="decimal" errorStyle="warning" allowBlank="1" showInputMessage="1" showErrorMessage="1" error="Please check if hours worked for that month are correct. " prompt="Only enter the original hours worked in the month for employee's with a Part-time or Casual work status " sqref="F72:F100" xr:uid="{00000000-0002-0000-0000-00001F000000}">
      <formula1>0</formula1>
      <formula2>300</formula2>
    </dataValidation>
    <dataValidation type="decimal" errorStyle="warning" operator="greaterThan" allowBlank="1" showInputMessage="1" showErrorMessage="1" error="Please check eligible wage amount. " sqref="G72:G100" xr:uid="{00000000-0002-0000-0000-000020000000}">
      <formula1>0</formula1>
    </dataValidation>
    <dataValidation allowBlank="1" showInputMessage="1" showErrorMessage="1" prompt="Please provide all given names including middle names. Must not use abbreviations/ nick names/ preferred names. Full name must be consistent with formal identification." sqref="C72:C100" xr:uid="{E2CBE441-4D35-4775-B961-50D35D8A5E73}"/>
    <dataValidation type="date" errorStyle="warning" allowBlank="1" showInputMessage="1" showErrorMessage="1" error="Please ensure the DOB is valid and in the correct date format (dd/mm/yyyy)." prompt="Please enter dates in dd/mm/yyyy format. " sqref="D72:D100" xr:uid="{6EE46177-40C4-48CC-BE52-0BBDD29E2F99}">
      <formula1>10959</formula1>
      <formula2>TODAY()-4745</formula2>
    </dataValidation>
    <dataValidation type="decimal" operator="greaterThanOrEqual" allowBlank="1" showInputMessage="1" showErrorMessage="1" error="Please check as only number are allow in this field and no negative numbers allow." sqref="H72:H100 J72:L100" xr:uid="{86C14C32-D226-4FA8-8259-078A8E688C86}">
      <formula1>0</formula1>
    </dataValidation>
    <dataValidation type="list" errorStyle="warning" allowBlank="1" showInputMessage="1" showErrorMessage="1" error="Please select correct work status from drop down list. " prompt="Please provide correct work status only as F, P ,C, L, W.  " sqref="I72:I100" xr:uid="{2B768691-6099-48F5-9C69-A8D7C2FD526A}">
      <formula1>$AK$1:$AK$6</formula1>
    </dataValidation>
    <dataValidation type="list" allowBlank="1" showInputMessage="1" showErrorMessage="1" sqref="O72:O100" xr:uid="{BDAB6EF9-941F-4C33-B450-32FC9112131B}">
      <formula1>$AN$1:$AN$10</formula1>
    </dataValidation>
    <dataValidation operator="greaterThanOrEqual" allowBlank="1" showInputMessage="1" showErrorMessage="1" error="Please check as only number are allow in this field and no negative numbers allow." sqref="N72:N100" xr:uid="{ACF2EC7B-FF5B-420C-8F22-60F5179B67A6}"/>
  </dataValidations>
  <hyperlinks>
    <hyperlink ref="D9" r:id="rId1" xr:uid="{00000000-0004-0000-0000-000000000000}"/>
    <hyperlink ref="D9:G9" r:id="rId2" display="levy@coallsl.com.au" xr:uid="{00000000-0004-0000-0000-000001000000}"/>
  </hyperlinks>
  <printOptions horizontalCentered="1"/>
  <pageMargins left="0.23622047244094491" right="0.23622047244094491" top="0.35433070866141736" bottom="0.35433070866141736" header="0.11811023622047245" footer="0.11811023622047245"/>
  <pageSetup paperSize="9" scale="43" fitToHeight="0" orientation="landscape" r:id="rId3"/>
  <headerFooter alignWithMargins="0"/>
  <drawing r:id="rId4"/>
  <tableParts count="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F4B7B59218C3469BC5941C93DAF23B" ma:contentTypeVersion="13" ma:contentTypeDescription="Create a new document." ma:contentTypeScope="" ma:versionID="969d548b7100143e960b30881f71e79b">
  <xsd:schema xmlns:xsd="http://www.w3.org/2001/XMLSchema" xmlns:xs="http://www.w3.org/2001/XMLSchema" xmlns:p="http://schemas.microsoft.com/office/2006/metadata/properties" xmlns:ns2="8feffe53-f23f-402d-954a-55ac88119bac" xmlns:ns3="e0b7e7b4-fe7d-4833-856f-24672551329e" targetNamespace="http://schemas.microsoft.com/office/2006/metadata/properties" ma:root="true" ma:fieldsID="f70552711e5eb97f3dca00457f8a8285" ns2:_="" ns3:_="">
    <xsd:import namespace="8feffe53-f23f-402d-954a-55ac88119bac"/>
    <xsd:import namespace="e0b7e7b4-fe7d-4833-856f-2467255132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ffe53-f23f-402d-954a-55ac88119b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b7e7b4-fe7d-4833-856f-24672551329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B38BDD-6840-482F-B5A5-0CD55705C81A}">
  <ds:schemaRefs>
    <ds:schemaRef ds:uri="http://schemas.microsoft.com/sharepoint/v3/contenttype/forms"/>
  </ds:schemaRefs>
</ds:datastoreItem>
</file>

<file path=customXml/itemProps2.xml><?xml version="1.0" encoding="utf-8"?>
<ds:datastoreItem xmlns:ds="http://schemas.openxmlformats.org/officeDocument/2006/customXml" ds:itemID="{11B3EEFC-4765-4977-A008-1E843FEDC8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ffe53-f23f-402d-954a-55ac88119bac"/>
    <ds:schemaRef ds:uri="e0b7e7b4-fe7d-4833-856f-246725513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C3B706-8B12-4F73-9724-606781DDCF50}">
  <ds:schemaRefs>
    <ds:schemaRef ds:uri="http://schemas.microsoft.com/office/2006/documentManagement/types"/>
    <ds:schemaRef ds:uri="02f2173d-8791-4f66-91d9-bce142153518"/>
    <ds:schemaRef ds:uri="http://schemas.microsoft.com/office/2006/metadata/properties"/>
    <ds:schemaRef ds:uri="http://www.w3.org/XML/1998/namespace"/>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db924f24-4b79-483f-9154-a92d93890c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Levy return form</vt:lpstr>
      <vt:lpstr>Gender</vt:lpstr>
      <vt:lpstr>'Levy return form'!Print_Area</vt:lpstr>
      <vt:lpstr>Termcode1</vt:lpstr>
      <vt:lpstr>TermCode2</vt:lpstr>
    </vt:vector>
  </TitlesOfParts>
  <Manager/>
  <Company>Coalsuper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acaldwell</dc:creator>
  <cp:keywords/>
  <dc:description/>
  <cp:lastModifiedBy>Justyna Kolodziejska</cp:lastModifiedBy>
  <cp:revision/>
  <cp:lastPrinted>2018-11-05T02:38:08Z</cp:lastPrinted>
  <dcterms:created xsi:type="dcterms:W3CDTF">2010-01-18T04:20:44Z</dcterms:created>
  <dcterms:modified xsi:type="dcterms:W3CDTF">2021-12-16T00:16:11Z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0x01010032F4B7B59218C3469BC5941C93DAF23B</vt:lpwstr>
  </property>
</Properties>
</file>