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564CA151-5A5B-428A-3C10-775976492406}"/>
  <workbookPr codeName="DieseArbeitsmappe" defaultThemeVersion="166925"/>
  <mc:AlternateContent xmlns:mc="http://schemas.openxmlformats.org/markup-compatibility/2006">
    <mc:Choice Requires="x15">
      <x15ac:absPath xmlns:x15ac="http://schemas.microsoft.com/office/spreadsheetml/2010/11/ac" url="https://myenbw-my.sharepoint.com/personal/m_weiblen_netze-bw_de/Documents/Gerät/Desktop/"/>
    </mc:Choice>
  </mc:AlternateContent>
  <xr:revisionPtr revIDLastSave="0" documentId="8_{8CE2C7D9-7101-40DB-A0C1-A123FA0F495C}" xr6:coauthVersionLast="44" xr6:coauthVersionMax="44" xr10:uidLastSave="{00000000-0000-0000-0000-000000000000}"/>
  <bookViews>
    <workbookView xWindow="-120" yWindow="-120" windowWidth="29040" windowHeight="15840" xr2:uid="{00000000-000D-0000-FFFF-FFFF00000000}"/>
  </bookViews>
  <sheets>
    <sheet name="Tabelle1" sheetId="1" r:id="rId1"/>
    <sheet name="Tabelle2" sheetId="2" state="hidden" r:id="rId2"/>
  </sheets>
  <definedNames>
    <definedName name="_xlnm.Print_Area" localSheetId="0">Tabelle1!$A$1:$M$49</definedName>
    <definedName name="Z_FF61DEA8_1299_4491_9F75_8FC0955AB5AE_.wvu.PrintArea" localSheetId="0" hidden="1">Tabelle1!$A$1:$M$49</definedName>
  </definedNames>
  <calcPr calcId="191029"/>
  <customWorkbookViews>
    <customWorkbookView name="Kundenansicht" guid="{FF61DEA8-1299-4491-9F75-8FC0955AB5AE}"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7" i="1" l="1"/>
  <c r="M26" i="1"/>
  <c r="M25" i="1" l="1"/>
  <c r="M24" i="1"/>
  <c r="M23" i="1"/>
  <c r="M22" i="1"/>
  <c r="M21" i="1"/>
  <c r="M20" i="1"/>
  <c r="M19" i="1"/>
  <c r="M18" i="1"/>
  <c r="M17" i="1"/>
  <c r="L27" i="1"/>
  <c r="L26" i="1"/>
  <c r="L25" i="1"/>
  <c r="L24" i="1"/>
  <c r="L23" i="1"/>
  <c r="L21" i="1"/>
  <c r="L22" i="1"/>
  <c r="L20" i="1"/>
  <c r="L19" i="1"/>
  <c r="K27" i="1"/>
  <c r="K26" i="1"/>
  <c r="K25" i="1"/>
  <c r="K24" i="1"/>
  <c r="K23" i="1"/>
  <c r="K22" i="1"/>
  <c r="K21" i="1"/>
  <c r="K20" i="1"/>
  <c r="K19" i="1"/>
  <c r="K18" i="1"/>
  <c r="K17" i="1"/>
  <c r="K16" i="1"/>
  <c r="K15" i="1"/>
  <c r="L17" i="1"/>
  <c r="L18" i="1"/>
  <c r="M16" i="1"/>
  <c r="L16" i="1"/>
  <c r="M15" i="1"/>
  <c r="L15" i="1"/>
  <c r="L30" i="1" l="1"/>
  <c r="J24" i="1"/>
  <c r="J23" i="1"/>
  <c r="I4" i="1" l="1"/>
  <c r="D29" i="1" l="1"/>
  <c r="I8" i="1"/>
  <c r="G46" i="1" l="1"/>
  <c r="A47" i="1" s="1"/>
  <c r="I6" i="1" l="1"/>
  <c r="I5" i="1"/>
  <c r="J27" i="1" l="1"/>
  <c r="J26" i="1"/>
  <c r="J25" i="1"/>
  <c r="J22" i="1"/>
  <c r="J21" i="1"/>
  <c r="J20" i="1"/>
  <c r="J19" i="1"/>
  <c r="J18" i="1"/>
  <c r="J17" i="1"/>
  <c r="J16" i="1"/>
  <c r="J15" i="1"/>
  <c r="M30" i="1" l="1"/>
</calcChain>
</file>

<file path=xl/sharedStrings.xml><?xml version="1.0" encoding="utf-8"?>
<sst xmlns="http://schemas.openxmlformats.org/spreadsheetml/2006/main" count="98" uniqueCount="97">
  <si>
    <t>Auftrag für Zähler-/Gerätewechsel</t>
  </si>
  <si>
    <t>Auftraggeber</t>
  </si>
  <si>
    <t>Name</t>
  </si>
  <si>
    <t>Telefon</t>
  </si>
  <si>
    <t>Anschrift</t>
  </si>
  <si>
    <t>Fax</t>
  </si>
  <si>
    <t>Ansprechpartner</t>
  </si>
  <si>
    <t>Datum</t>
  </si>
  <si>
    <t>Anschlussobjekt</t>
  </si>
  <si>
    <t>Ort, Straße, Hausnummer</t>
  </si>
  <si>
    <t>Eingebaute Sicherheitsgröße</t>
  </si>
  <si>
    <t>A</t>
  </si>
  <si>
    <t>Erledigungsvermerk Geräteumbau</t>
  </si>
  <si>
    <t>Erledigungsdatum Abrechnung</t>
  </si>
  <si>
    <r>
      <t>Pauschalpreise für Zähler-/Gerätewechsel</t>
    </r>
    <r>
      <rPr>
        <sz val="8"/>
        <color theme="1"/>
        <rFont val="EnBW DIN Pro Light"/>
        <family val="2"/>
      </rPr>
      <t xml:space="preserve"> auf Kunden- oder Lieferantenwunsch</t>
    </r>
  </si>
  <si>
    <t>Menge</t>
  </si>
  <si>
    <t>Artikel / Dienstleistung</t>
  </si>
  <si>
    <t>netto [€]
Einzelpreis</t>
  </si>
  <si>
    <t>Wechsel/Einbau des Modems (z.B. Rückbau von Funk- auf Festnetzmodem)</t>
  </si>
  <si>
    <t>Einrichtung der „Steuerimpulse“ oder der „Summierung vor Ort“ (zur einmaligen Einrichtung über 145,- € fällt ein jährliches MSB-Entgelt von 55,- €/Jahr für die „Steuerimpulse“, bzw. 250,- €/Jahr für die „Summierung vor Ort“ an); abrechnungsrelevant bleiben Messwerte des Zählers</t>
  </si>
  <si>
    <t>Gesamtsumme (Bitte überweisen Sie den Betrag erst nach Erhalt der Rechnung)</t>
  </si>
  <si>
    <t>Nichtzutreffendes bei der Beispielnennung bitte streichen, oder eine der beiden Freitextlinien zur Präzisierung nützen</t>
  </si>
  <si>
    <t>1)</t>
  </si>
  <si>
    <t>SLP: Jahresarbeitszähler, entspricht: Ferraris-Zähler, elektronischer Zähler, EDL21 und EDL40, sowie moderne Messeinrichtung (mME).
Ausführungsvarianten: Wechsel- oder Drehstromzähler in Ein- oder Zweitarifausführung, sowie für eine oder 2 Energierichtungen</t>
  </si>
  <si>
    <t>2)</t>
  </si>
  <si>
    <t>TSG: Tarifschaltgerät, entspricht Tonfrequenz- oder Funkrundsteuergerät, Schaltuhren</t>
  </si>
  <si>
    <t>3)</t>
  </si>
  <si>
    <t>LGZ: Lastgangzähler, gilt für direkt messende, sowie für Wandlerzähler in der Nieder- oder Mittelspannung</t>
  </si>
  <si>
    <t>4)</t>
  </si>
  <si>
    <t>5)</t>
  </si>
  <si>
    <t>Versetzung gilt nur für Bestandsanlagen</t>
  </si>
  <si>
    <t>6)</t>
  </si>
  <si>
    <t>7)</t>
  </si>
  <si>
    <t>Bei Verdrahtungsarbeiten am Zählerfeld ist eine Fertigstellungsanzeige vom Elektroinstallateur notwendig</t>
  </si>
  <si>
    <t>Auftragserteilung</t>
  </si>
  <si>
    <t>Ort, Datum, Unterschrift Auftraggeber</t>
  </si>
  <si>
    <t>Sitz der Gesellschaft: Stuttgart · Amtsgericht Stuttgart · HRB Nr. 747734</t>
  </si>
  <si>
    <r>
      <t>Wechsel SLP</t>
    </r>
    <r>
      <rPr>
        <vertAlign val="superscript"/>
        <sz val="8"/>
        <color theme="1"/>
        <rFont val="EnBW DIN Pro Light"/>
        <family val="2"/>
      </rPr>
      <t>1)</t>
    </r>
    <r>
      <rPr>
        <sz val="8"/>
        <color theme="1"/>
        <rFont val="EnBW DIN Pro Light"/>
        <family val="2"/>
      </rPr>
      <t xml:space="preserve"> (z.B. Wechsel 1- auf 2-Energierichtung., Wechsel- auf Drehstrom, 3-Punkt auf eHZ)</t>
    </r>
    <r>
      <rPr>
        <vertAlign val="superscript"/>
        <sz val="8"/>
        <color theme="1"/>
        <rFont val="EnBW DIN Pro Light"/>
        <family val="2"/>
      </rPr>
      <t>7)</t>
    </r>
  </si>
  <si>
    <r>
      <t>Wechsel SLP</t>
    </r>
    <r>
      <rPr>
        <vertAlign val="superscript"/>
        <sz val="8"/>
        <color theme="1"/>
        <rFont val="EnBW DIN Pro Light"/>
        <family val="2"/>
      </rPr>
      <t>1)</t>
    </r>
    <r>
      <rPr>
        <sz val="8"/>
        <color theme="1"/>
        <rFont val="EnBW DIN Pro Light"/>
        <family val="2"/>
      </rPr>
      <t xml:space="preserve"> mit Ein- oder Ausbau des TSG</t>
    </r>
    <r>
      <rPr>
        <vertAlign val="superscript"/>
        <sz val="8"/>
        <color theme="1"/>
        <rFont val="EnBW DIN Pro Light"/>
        <family val="2"/>
      </rPr>
      <t>2)</t>
    </r>
    <r>
      <rPr>
        <sz val="8"/>
        <color theme="1"/>
        <rFont val="EnBW DIN Pro Light"/>
        <family val="2"/>
      </rPr>
      <t xml:space="preserve"> (z.B. Zweitarif- auf Eintarifzähler)</t>
    </r>
    <r>
      <rPr>
        <vertAlign val="superscript"/>
        <sz val="8"/>
        <color theme="1"/>
        <rFont val="EnBW DIN Pro Light"/>
        <family val="2"/>
      </rPr>
      <t>6) 7)</t>
    </r>
  </si>
  <si>
    <r>
      <t>Einheitspreis SLP</t>
    </r>
    <r>
      <rPr>
        <vertAlign val="superscript"/>
        <sz val="8"/>
        <color theme="1"/>
        <rFont val="EnBW DIN Pro Light"/>
        <family val="2"/>
      </rPr>
      <t>1)</t>
    </r>
    <r>
      <rPr>
        <sz val="8"/>
        <color theme="1"/>
        <rFont val="EnBW DIN Pro Light"/>
        <family val="2"/>
      </rPr>
      <t xml:space="preserve"> ab dem zweiten Gerät innerhalb eines Gebäudes (je Gerätewechsel)</t>
    </r>
    <r>
      <rPr>
        <vertAlign val="superscript"/>
        <sz val="8"/>
        <color theme="1"/>
        <rFont val="EnBW DIN Pro Light"/>
        <family val="2"/>
      </rPr>
      <t>7)</t>
    </r>
  </si>
  <si>
    <r>
      <t>Wechsel/Ausbau des TSG</t>
    </r>
    <r>
      <rPr>
        <vertAlign val="superscript"/>
        <sz val="8"/>
        <color theme="1"/>
        <rFont val="EnBW DIN Pro Light"/>
        <family val="2"/>
      </rPr>
      <t>2)</t>
    </r>
  </si>
  <si>
    <t>bitte wählen</t>
  </si>
  <si>
    <r>
      <t>Netze BW GmbH</t>
    </r>
    <r>
      <rPr>
        <b/>
        <sz val="10"/>
        <color theme="1"/>
        <rFont val="EnBW DIN Pro Light"/>
        <family val="2"/>
      </rPr>
      <t xml:space="preserve"> </t>
    </r>
    <r>
      <rPr>
        <b/>
        <sz val="10"/>
        <color theme="1"/>
        <rFont val="EnBW DIN Pro"/>
        <family val="2"/>
      </rPr>
      <t>·</t>
    </r>
  </si>
  <si>
    <t>07461/709-</t>
  </si>
  <si>
    <t>07461/709-488</t>
  </si>
  <si>
    <t>Hahnweidstraße 44 · 73230 Kirchheim u. Teck</t>
  </si>
  <si>
    <t>07021/8009-</t>
  </si>
  <si>
    <t>07021/8009-59520</t>
  </si>
  <si>
    <t xml:space="preserve">Heinrich-Lanz-Str. 3 · 70825 Korntal-Münchingen </t>
  </si>
  <si>
    <t>07150/9137-</t>
  </si>
  <si>
    <t>Weipertstraße 41 · 74076 Heilbronn</t>
  </si>
  <si>
    <t>07131/1234-</t>
  </si>
  <si>
    <t>0721/9142-1544</t>
  </si>
  <si>
    <t>Zeppelinstraße 15-19 · 76275 Ettlingen</t>
  </si>
  <si>
    <t>07243/180-</t>
  </si>
  <si>
    <t>07243/180-176</t>
  </si>
  <si>
    <t>Adolf-Pirrung-Straße 7 · 88400 Biberach</t>
  </si>
  <si>
    <t>07351/53-</t>
  </si>
  <si>
    <t>07351/53-2171</t>
  </si>
  <si>
    <t>Herbolzheimer Straße 36 · 79365 Rheinhausen</t>
  </si>
  <si>
    <t>07643/808-133</t>
  </si>
  <si>
    <t>07643/808-</t>
  </si>
  <si>
    <t>0721/9142-1748</t>
  </si>
  <si>
    <t>Eltastraße 1-5 · 78532 Tuttlingen</t>
  </si>
  <si>
    <t>(Preisstand 01.01.2018)</t>
  </si>
  <si>
    <t>Gerätewechsel wegen</t>
  </si>
  <si>
    <t>Versetzung Zählerschrank</t>
  </si>
  <si>
    <t>Einbau PV-Anlage</t>
  </si>
  <si>
    <t>Einbau BHKW</t>
  </si>
  <si>
    <t>Umbau mechan. auf elektron. Zähler</t>
  </si>
  <si>
    <t>Umbau Wechsel- auf Drehstromzähler</t>
  </si>
  <si>
    <t>Umbau von 1- auf 2-Energierichtungen</t>
  </si>
  <si>
    <t>Region Heuberg-Bodensee</t>
  </si>
  <si>
    <t>Region Mittlerer Neckar - Gebiet Alb-Neckar</t>
  </si>
  <si>
    <t>Region Mittlerer Neckar - Gebiet Schwarzwald-Neckar</t>
  </si>
  <si>
    <t>Region Neckar-Franken</t>
  </si>
  <si>
    <t>Region Nordbaden</t>
  </si>
  <si>
    <t>Region Oberschwaben</t>
  </si>
  <si>
    <t>Region Rheinhausen</t>
  </si>
  <si>
    <t xml:space="preserve">Bitte senden Sie dieses Formular unterschrieben an Ihr zuständiges Regionalzentrum (Adresse siehe oben oder im Internet unter </t>
  </si>
  <si>
    <t>Ausnahme stellt die Elektroheizung mit gemeinsamer Messung dar, hierbei fallen keine Wechselkosten an</t>
  </si>
  <si>
    <t>Zum Ansatz kommt § 14 Abs. 3 NAV. Die Pauschale wird fällig, bei erneutem Einbau des Zählers innerhalb von 4 Monaten nach der Beauftragung zum Zählerausbau, 
z.B. Mietwohnung, die max. 4 Monate leer stand. Bei Anlagen, die mehr als 4 Monate ohne Zähler waren, bedarf es einer Fertigstellungsanzeige</t>
  </si>
  <si>
    <t>Hiermit erteile ich der Netze BW GmbH den Auftrag, auf der Basis der oben gekennzeichneten Position die Arbeit zum Festbetrag bzw. nach Aufwand, auszuführen.
Nimmt ein Installateur Montagen, bzw. Erweiterungen innerhalb des Zählerplatzes vor, erfolgt der Einbau/Wechsel von Zählern und Geräten nur in TAB-gerechten Zählerplätzen. 
Diese sind durch einen eingetragenen Installateur bei der Netze BW fertig zu melden.
Für den Umbau der Kundenanlage fällt eine separate Rechnung durch den Installateur an.
Hiermit bestätige ich, dass bei Maßnahmen, die auch meinen aktuellen Energielieferanten betreffen, mir dessen Einverständniserklärung vorliegt.</t>
  </si>
  <si>
    <t>http://www.netze-bw.de/unternehmen/ueber-uns/standorte-in-bawue/index.html</t>
  </si>
  <si>
    <t>Vorsitzender des Aufsichtsrats: Dr. Hans-Josef Zimmer · Geschäftsführer: Dr. Christoph Müller (Vorsitzender), Dr. Martin Konermann, Bodo Moray, Steffen Ringwald</t>
  </si>
  <si>
    <t xml:space="preserve">Anschlussservice </t>
  </si>
  <si>
    <t>Netze BW Nr. (Zähler-/Gerätenr.)</t>
  </si>
  <si>
    <t>Systemseitige Freischaltung auf 2 Energierichtungen, sofern schon eine mME mit 2 Energierichtungen eingebaut ist</t>
  </si>
  <si>
    <r>
      <t>Erneuter Zählereinbau nach vorherigem Ausbau</t>
    </r>
    <r>
      <rPr>
        <vertAlign val="superscript"/>
        <sz val="8"/>
        <color theme="1"/>
        <rFont val="EnBW DIN Pro Light"/>
        <family val="2"/>
      </rPr>
      <t>4)</t>
    </r>
  </si>
  <si>
    <r>
      <t xml:space="preserve">Umbau von Wechsel auf Drehstrom ohne Zählerwechsel (nur das Anschließen weiterer Phasen ist notwendig) </t>
    </r>
    <r>
      <rPr>
        <vertAlign val="superscript"/>
        <sz val="8"/>
        <color theme="1"/>
        <rFont val="EnBW DIN Pro Light"/>
        <family val="2"/>
      </rPr>
      <t>7)</t>
    </r>
  </si>
  <si>
    <r>
      <t xml:space="preserve">Zählerwechsel von Ferraris oder EDL21 auf mME </t>
    </r>
    <r>
      <rPr>
        <vertAlign val="superscript"/>
        <sz val="8"/>
        <color theme="1"/>
        <rFont val="EnBW DIN Pro Light"/>
        <family val="2"/>
      </rPr>
      <t>7)</t>
    </r>
  </si>
  <si>
    <t>brutto [€] 16%
Einzelpreis</t>
  </si>
  <si>
    <t>brutto [€] 19%
Einzelpreis</t>
  </si>
  <si>
    <t>brutto [€] 19%
Gesamtpreis</t>
  </si>
  <si>
    <t>brutto [€] 16%
Gesamtpreis</t>
  </si>
  <si>
    <t>Die o. a. Bruttobeträge enthalten die gesetzliche Umsatzsteuer zum Zeitpunkt der Ausführung.
Durch das zweite Gesetz zur Umsetzung steuerlicher Hilfsmaßnahmen zur Bewältigung der Corona-Krise (Zweites Corona-Steuerhilfegesetz) wird der Umsatzsteuersatz befristet vom 01. Juli 2020 bis 31.12.2020 von 19 % auf 16 % gesenkt. Maßgeblich für die Anwendung des reduzierten Umsatzsteuersatz von 16 % ist der Zeitpunkt (01.07.2020 – 31.12.2020) der Fertigstellung der Leistungserbringung. 
Diese Kostenpauschalen gelten ausschließlich für die Ausführung der Arbeiten innerhalb der regulären Arbeitszeiten, diese sind Mo – Fr von 7.00 – 16.00 Uhr.</t>
  </si>
  <si>
    <r>
      <t>Niederspannung Wandlertausch, Wechsel von direkt messend auf Wandlermessung,
Versetzung</t>
    </r>
    <r>
      <rPr>
        <vertAlign val="superscript"/>
        <sz val="8"/>
        <color theme="1"/>
        <rFont val="EnBW DIN Pro Light"/>
        <family val="2"/>
      </rPr>
      <t>5)</t>
    </r>
    <r>
      <rPr>
        <sz val="8"/>
        <color theme="1"/>
        <rFont val="EnBW DIN Pro Light"/>
        <family val="2"/>
      </rPr>
      <t xml:space="preserve"> der SLP</t>
    </r>
    <r>
      <rPr>
        <vertAlign val="superscript"/>
        <sz val="8"/>
        <color theme="1"/>
        <rFont val="EnBW DIN Pro Light"/>
        <family val="2"/>
      </rPr>
      <t>1)</t>
    </r>
    <r>
      <rPr>
        <sz val="8"/>
        <color theme="1"/>
        <rFont val="EnBW DIN Pro Light"/>
        <family val="2"/>
      </rPr>
      <t>- oder LGZ</t>
    </r>
    <r>
      <rPr>
        <vertAlign val="superscript"/>
        <sz val="8"/>
        <color theme="1"/>
        <rFont val="EnBW DIN Pro Light"/>
        <family val="2"/>
      </rPr>
      <t>3)</t>
    </r>
    <r>
      <rPr>
        <sz val="8"/>
        <color theme="1"/>
        <rFont val="EnBW DIN Pro Light"/>
        <family val="2"/>
      </rPr>
      <t>-Messung (z.B. in eine neue Kundenstation) oder 
Wechsel LGZ</t>
    </r>
    <r>
      <rPr>
        <vertAlign val="superscript"/>
        <sz val="8"/>
        <color theme="1"/>
        <rFont val="EnBW DIN Pro Light"/>
        <family val="2"/>
      </rPr>
      <t>3)</t>
    </r>
    <r>
      <rPr>
        <sz val="8"/>
        <color theme="1"/>
        <rFont val="EnBW DIN Pro Light"/>
        <family val="2"/>
      </rPr>
      <t xml:space="preserve"> (z.B. von 1- auf 2-Energierichtungszählung)</t>
    </r>
    <r>
      <rPr>
        <vertAlign val="superscript"/>
        <sz val="8"/>
        <color theme="1"/>
        <rFont val="EnBW DIN Pro Light"/>
        <family val="2"/>
      </rPr>
      <t>7)</t>
    </r>
    <r>
      <rPr>
        <sz val="8"/>
        <color theme="1"/>
        <rFont val="EnBW DIN Pro Light"/>
        <family val="2"/>
      </rPr>
      <t xml:space="preserve">
</t>
    </r>
    <r>
      <rPr>
        <b/>
        <sz val="8"/>
        <color theme="1"/>
        <rFont val="EnBW DIN Pro Light"/>
        <family val="2"/>
      </rPr>
      <t>Mit dieser Position ist nicht der Zählverfahrenswechsel (LGZ auf SLP oder umgekehrt) gemeint, denn der Zählverfahrenswechsel kann nur vom Lieferanten beauftragt werden.</t>
    </r>
    <r>
      <rPr>
        <sz val="8"/>
        <color theme="1"/>
        <rFont val="EnBW DIN Pro Light"/>
        <family val="2"/>
      </rPr>
      <t xml:space="preserve">
Preise für Zählverfahrenswechsel im Rücklieferbereich von SEP auf EGZ oder umgekehrt sind auf unserer Homepage unter dem Suchbegriff „zusätzliche Serviceleistungen“ veröffentlicht.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</si>
</sst>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d/\ mmmm\ yyyy;@"/>
  </numFmts>
  <fonts count="18" x14ac:knownFonts="1">
    <font>
      <sz val="11"/>
      <color theme="1"/>
      <name val="Calibri"/>
      <family val="2"/>
      <scheme val="minor"/>
    </font>
    <font>
      <sz val="11"/>
      <color theme="1"/>
      <name val="EnBW DIN Pro Light"/>
      <family val="2"/>
    </font>
    <font>
      <sz val="14"/>
      <color theme="4" tint="-0.249977111117893"/>
      <name val="EnBW DIN Pro Light"/>
      <family val="2"/>
    </font>
    <font>
      <b/>
      <sz val="8"/>
      <color theme="1"/>
      <name val="EnBW DIN Pro Light"/>
      <family val="2"/>
    </font>
    <font>
      <sz val="8"/>
      <color theme="1"/>
      <name val="EnBW DIN Pro Light"/>
      <family val="2"/>
    </font>
    <font>
      <sz val="7"/>
      <color theme="1"/>
      <name val="EnBW DIN Pro Light"/>
      <family val="2"/>
    </font>
    <font>
      <sz val="6"/>
      <color theme="1"/>
      <name val="EnBW DIN Pro Light"/>
      <family val="2"/>
    </font>
    <font>
      <b/>
      <sz val="7"/>
      <color theme="1"/>
      <name val="EnBW DIN Pro Light"/>
      <family val="2"/>
    </font>
    <font>
      <u/>
      <sz val="11"/>
      <color theme="10"/>
      <name val="Calibri"/>
      <family val="2"/>
      <scheme val="minor"/>
    </font>
    <font>
      <sz val="8"/>
      <color theme="1"/>
      <name val="EnBW DIN Pro Medium"/>
      <family val="2"/>
    </font>
    <font>
      <vertAlign val="superscript"/>
      <sz val="8"/>
      <color theme="1"/>
      <name val="EnBW DIN Pro Light"/>
      <family val="2"/>
    </font>
    <font>
      <b/>
      <sz val="10"/>
      <color theme="1"/>
      <name val="EnBW DIN Pro Light"/>
      <family val="2"/>
    </font>
    <font>
      <b/>
      <sz val="10"/>
      <color theme="1"/>
      <name val="EnBW DIN Pro"/>
      <family val="2"/>
    </font>
    <font>
      <sz val="8"/>
      <color theme="1"/>
      <name val="EnBW DIN Pro"/>
      <family val="2"/>
    </font>
    <font>
      <sz val="11"/>
      <color theme="0"/>
      <name val="EnBW DIN Pro Light"/>
      <family val="2"/>
    </font>
    <font>
      <sz val="8"/>
      <color theme="0"/>
      <name val="EnBW DIN Pro Medium"/>
      <family val="2"/>
    </font>
    <font>
      <sz val="8"/>
      <color theme="0"/>
      <name val="EnBW DIN Pro Light"/>
      <family val="2"/>
    </font>
    <font>
      <u/>
      <sz val="6"/>
      <color theme="10"/>
      <name val="EnBW DIN Pro Light"/>
      <family val="2"/>
    </font>
  </fonts>
  <fills count="4">
    <fill>
      <patternFill patternType="none"/>
    </fill>
    <fill>
      <patternFill patternType="gray125"/>
    </fill>
    <fill>
      <patternFill patternType="solid">
        <fgColor theme="0"/>
        <bgColor indexed="64"/>
      </patternFill>
    </fill>
    <fill>
      <patternFill patternType="solid">
        <fgColor rgb="FFE8EDF4"/>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s>
  <cellStyleXfs count="2">
    <xf numFmtId="0" fontId="0" fillId="0" borderId="0"/>
    <xf numFmtId="0" fontId="8" fillId="0" borderId="0" applyNumberFormat="0" applyFill="0" applyBorder="0" applyAlignment="0" applyProtection="0"/>
  </cellStyleXfs>
  <cellXfs count="106">
    <xf numFmtId="0" fontId="0" fillId="0" borderId="0" xfId="0"/>
    <xf numFmtId="2" fontId="4" fillId="3" borderId="4" xfId="0" applyNumberFormat="1" applyFont="1" applyFill="1" applyBorder="1" applyAlignment="1" applyProtection="1">
      <alignment horizontal="center" vertical="center"/>
      <protection locked="0"/>
    </xf>
    <xf numFmtId="0" fontId="0" fillId="2" borderId="0" xfId="0" applyFill="1" applyProtection="1"/>
    <xf numFmtId="0" fontId="1" fillId="2" borderId="0" xfId="0" applyFont="1" applyFill="1" applyProtection="1"/>
    <xf numFmtId="0" fontId="4" fillId="2" borderId="0" xfId="0" applyFont="1" applyFill="1" applyProtection="1"/>
    <xf numFmtId="0" fontId="4" fillId="2" borderId="4" xfId="0" applyFont="1" applyFill="1" applyBorder="1" applyAlignment="1" applyProtection="1">
      <alignment horizontal="center" vertical="center" wrapText="1"/>
    </xf>
    <xf numFmtId="0" fontId="0" fillId="2" borderId="3" xfId="0" applyFill="1" applyBorder="1" applyProtection="1"/>
    <xf numFmtId="0" fontId="4" fillId="2" borderId="5" xfId="0" applyFont="1" applyFill="1" applyBorder="1" applyAlignment="1" applyProtection="1">
      <alignment horizontal="center" vertical="center" wrapText="1"/>
    </xf>
    <xf numFmtId="2" fontId="4" fillId="2" borderId="4" xfId="0" applyNumberFormat="1" applyFont="1" applyFill="1" applyBorder="1" applyAlignment="1" applyProtection="1">
      <alignment horizontal="center" vertical="center"/>
    </xf>
    <xf numFmtId="2" fontId="4" fillId="2" borderId="5" xfId="0" applyNumberFormat="1" applyFont="1" applyFill="1" applyBorder="1" applyAlignment="1" applyProtection="1">
      <alignment horizontal="center" vertical="center"/>
    </xf>
    <xf numFmtId="0" fontId="1" fillId="2" borderId="1" xfId="0" applyFont="1" applyFill="1" applyBorder="1" applyProtection="1"/>
    <xf numFmtId="0" fontId="1" fillId="2" borderId="2" xfId="0" applyFont="1" applyFill="1" applyBorder="1" applyProtection="1"/>
    <xf numFmtId="0" fontId="6" fillId="2" borderId="3" xfId="0" applyFont="1" applyFill="1" applyBorder="1" applyAlignment="1" applyProtection="1"/>
    <xf numFmtId="0" fontId="4" fillId="2" borderId="3"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0" xfId="0" applyFont="1" applyFill="1" applyAlignment="1" applyProtection="1">
      <alignment vertical="center"/>
    </xf>
    <xf numFmtId="0" fontId="0" fillId="2" borderId="0" xfId="0" applyFill="1" applyBorder="1" applyProtection="1"/>
    <xf numFmtId="0" fontId="4" fillId="2" borderId="5" xfId="0" applyFont="1" applyFill="1" applyBorder="1" applyAlignment="1" applyProtection="1">
      <alignment vertical="center"/>
    </xf>
    <xf numFmtId="0" fontId="5" fillId="2" borderId="0" xfId="0" applyFont="1" applyFill="1" applyBorder="1" applyAlignment="1" applyProtection="1">
      <alignment vertical="center"/>
    </xf>
    <xf numFmtId="0" fontId="1" fillId="2" borderId="0" xfId="0" applyFont="1" applyFill="1" applyBorder="1" applyProtection="1"/>
    <xf numFmtId="0" fontId="9" fillId="2" borderId="3" xfId="0" applyFont="1" applyFill="1" applyBorder="1" applyAlignment="1" applyProtection="1">
      <alignment horizontal="left"/>
    </xf>
    <xf numFmtId="0" fontId="0" fillId="2" borderId="0" xfId="0" applyFill="1" applyAlignment="1" applyProtection="1">
      <alignment horizontal="left"/>
    </xf>
    <xf numFmtId="0" fontId="13" fillId="2" borderId="0" xfId="0" applyFont="1" applyFill="1" applyBorder="1" applyAlignment="1" applyProtection="1">
      <alignment vertical="center" wrapText="1"/>
    </xf>
    <xf numFmtId="0" fontId="7" fillId="2" borderId="1" xfId="0" applyFont="1" applyFill="1" applyBorder="1" applyAlignment="1" applyProtection="1">
      <alignment vertical="center"/>
    </xf>
    <xf numFmtId="0" fontId="1" fillId="2" borderId="1" xfId="0" applyFont="1" applyFill="1" applyBorder="1" applyAlignment="1" applyProtection="1"/>
    <xf numFmtId="0" fontId="5" fillId="2" borderId="2" xfId="0" applyFont="1" applyFill="1" applyBorder="1" applyAlignment="1" applyProtection="1"/>
    <xf numFmtId="0" fontId="1" fillId="2" borderId="2" xfId="0" applyFont="1" applyFill="1" applyBorder="1" applyAlignment="1" applyProtection="1"/>
    <xf numFmtId="0" fontId="0" fillId="2" borderId="3" xfId="0" applyFill="1" applyBorder="1" applyAlignment="1" applyProtection="1"/>
    <xf numFmtId="0" fontId="0" fillId="2" borderId="0" xfId="0" applyFill="1" applyAlignment="1" applyProtection="1"/>
    <xf numFmtId="0" fontId="6" fillId="2" borderId="0" xfId="0" applyFont="1" applyFill="1" applyBorder="1" applyAlignment="1" applyProtection="1"/>
    <xf numFmtId="0" fontId="4" fillId="2" borderId="0" xfId="0" applyFont="1" applyFill="1" applyAlignment="1" applyProtection="1">
      <alignment horizontal="left" vertical="center"/>
    </xf>
    <xf numFmtId="0" fontId="5" fillId="2" borderId="2" xfId="0" applyFont="1" applyFill="1" applyBorder="1" applyAlignment="1" applyProtection="1">
      <alignment horizontal="left"/>
    </xf>
    <xf numFmtId="0" fontId="3" fillId="2" borderId="1" xfId="0" applyFont="1" applyFill="1" applyBorder="1" applyAlignment="1" applyProtection="1"/>
    <xf numFmtId="0" fontId="4" fillId="2" borderId="1" xfId="0" applyFont="1" applyFill="1" applyBorder="1" applyAlignment="1" applyProtection="1">
      <alignment vertical="center"/>
    </xf>
    <xf numFmtId="0" fontId="0" fillId="2" borderId="1" xfId="0" applyFill="1" applyBorder="1" applyAlignment="1" applyProtection="1"/>
    <xf numFmtId="0" fontId="15" fillId="2" borderId="3" xfId="0" applyFont="1" applyFill="1" applyBorder="1" applyAlignment="1" applyProtection="1">
      <alignment horizontal="left"/>
    </xf>
    <xf numFmtId="0" fontId="4" fillId="2" borderId="2"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6" fillId="2" borderId="3" xfId="0" applyFont="1" applyFill="1" applyBorder="1" applyAlignment="1" applyProtection="1">
      <alignment horizontal="left"/>
    </xf>
    <xf numFmtId="0" fontId="4" fillId="2" borderId="2" xfId="0" applyFont="1" applyFill="1" applyBorder="1" applyAlignment="1" applyProtection="1">
      <alignment vertical="center"/>
    </xf>
    <xf numFmtId="0" fontId="4" fillId="2" borderId="0" xfId="0" applyFont="1" applyFill="1" applyBorder="1" applyAlignment="1" applyProtection="1">
      <alignment horizontal="left" vertical="center"/>
    </xf>
    <xf numFmtId="164" fontId="4" fillId="2" borderId="2" xfId="0" applyNumberFormat="1" applyFont="1" applyFill="1" applyBorder="1" applyAlignment="1" applyProtection="1">
      <alignment vertical="center"/>
    </xf>
    <xf numFmtId="164" fontId="4" fillId="2" borderId="2" xfId="0" applyNumberFormat="1" applyFont="1" applyFill="1" applyBorder="1" applyAlignment="1" applyProtection="1">
      <alignment horizontal="left" vertical="center"/>
      <protection locked="0"/>
    </xf>
    <xf numFmtId="0" fontId="0" fillId="0" borderId="0" xfId="0" applyFill="1" applyBorder="1" applyProtection="1"/>
    <xf numFmtId="0" fontId="1" fillId="0" borderId="0" xfId="0" applyFont="1" applyFill="1" applyBorder="1" applyProtection="1"/>
    <xf numFmtId="0" fontId="0" fillId="0" borderId="0" xfId="0" applyFill="1" applyBorder="1" applyAlignment="1" applyProtection="1"/>
    <xf numFmtId="0" fontId="0" fillId="2" borderId="0" xfId="0" applyFill="1" applyBorder="1" applyAlignment="1" applyProtection="1"/>
    <xf numFmtId="0" fontId="9" fillId="2" borderId="0" xfId="0" applyFont="1" applyFill="1" applyBorder="1" applyProtection="1"/>
    <xf numFmtId="0" fontId="1" fillId="2" borderId="1" xfId="0" applyFont="1" applyFill="1" applyBorder="1" applyProtection="1">
      <protection locked="0"/>
    </xf>
    <xf numFmtId="0" fontId="4" fillId="2" borderId="2" xfId="0" applyFont="1" applyFill="1" applyBorder="1" applyAlignment="1" applyProtection="1">
      <alignment vertical="center"/>
      <protection locked="0"/>
    </xf>
    <xf numFmtId="0" fontId="1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xf>
    <xf numFmtId="0" fontId="6" fillId="2" borderId="7" xfId="0" applyFont="1" applyFill="1" applyBorder="1" applyAlignment="1" applyProtection="1">
      <alignment horizontal="left" vertical="center"/>
    </xf>
    <xf numFmtId="0" fontId="6" fillId="2" borderId="7" xfId="0" applyFont="1" applyFill="1" applyBorder="1" applyAlignment="1" applyProtection="1">
      <alignment vertical="center"/>
    </xf>
    <xf numFmtId="0" fontId="6" fillId="2" borderId="7" xfId="0" applyFont="1" applyFill="1" applyBorder="1" applyAlignment="1" applyProtection="1">
      <alignment vertical="center" wrapText="1"/>
    </xf>
    <xf numFmtId="0" fontId="6" fillId="2" borderId="7" xfId="0" applyFont="1" applyFill="1" applyBorder="1" applyAlignment="1" applyProtection="1"/>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2" borderId="7" xfId="0" applyFont="1" applyFill="1" applyBorder="1" applyAlignment="1" applyProtection="1">
      <alignment horizontal="left" vertical="center" wrapText="1"/>
    </xf>
    <xf numFmtId="0" fontId="6" fillId="0" borderId="7" xfId="0" applyFont="1" applyFill="1" applyBorder="1" applyAlignment="1" applyProtection="1">
      <alignment vertical="center"/>
    </xf>
    <xf numFmtId="0" fontId="6" fillId="0" borderId="7" xfId="0" applyFont="1" applyFill="1" applyBorder="1" applyAlignment="1" applyProtection="1">
      <alignment horizontal="left"/>
    </xf>
    <xf numFmtId="0" fontId="17" fillId="2" borderId="1" xfId="1" applyFont="1" applyFill="1" applyBorder="1" applyAlignment="1" applyProtection="1">
      <alignment horizontal="left" vertical="top"/>
      <protection locked="0"/>
    </xf>
    <xf numFmtId="0" fontId="4" fillId="3" borderId="2"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6" fillId="2" borderId="7" xfId="0" applyFont="1" applyFill="1" applyBorder="1" applyAlignment="1" applyProtection="1">
      <alignment horizontal="left" vertical="center" wrapText="1"/>
    </xf>
    <xf numFmtId="0" fontId="4" fillId="2" borderId="5"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4"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0" fillId="2" borderId="5" xfId="0" applyFill="1" applyBorder="1" applyProtection="1"/>
    <xf numFmtId="0" fontId="0" fillId="2" borderId="6" xfId="0" applyFill="1" applyBorder="1" applyProtection="1"/>
    <xf numFmtId="0" fontId="1" fillId="2" borderId="0" xfId="0" applyFont="1" applyFill="1" applyAlignment="1" applyProtection="1">
      <alignment horizontal="center"/>
    </xf>
    <xf numFmtId="0" fontId="14" fillId="2" borderId="1" xfId="0" applyFont="1" applyFill="1" applyBorder="1" applyAlignment="1" applyProtection="1">
      <alignment horizontal="center"/>
      <protection locked="0"/>
    </xf>
    <xf numFmtId="0" fontId="3" fillId="2" borderId="2"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4" fillId="3" borderId="0"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0" fontId="2" fillId="2" borderId="0" xfId="0" applyFont="1" applyFill="1" applyAlignment="1" applyProtection="1">
      <alignment horizontal="left" vertical="center"/>
    </xf>
    <xf numFmtId="0" fontId="4" fillId="2" borderId="0" xfId="0" applyFont="1" applyFill="1" applyBorder="1" applyAlignment="1" applyProtection="1">
      <alignment horizontal="left" vertical="center" wrapText="1" indent="1"/>
    </xf>
    <xf numFmtId="0" fontId="6" fillId="2" borderId="0" xfId="0" applyFont="1" applyFill="1" applyBorder="1" applyAlignment="1" applyProtection="1">
      <alignment horizontal="left"/>
    </xf>
    <xf numFmtId="0" fontId="6" fillId="2" borderId="3" xfId="0" applyFont="1" applyFill="1" applyBorder="1" applyAlignment="1" applyProtection="1">
      <alignment horizontal="left"/>
    </xf>
    <xf numFmtId="0" fontId="5" fillId="2" borderId="2" xfId="0" applyFont="1" applyFill="1" applyBorder="1" applyAlignment="1" applyProtection="1">
      <alignment horizontal="left" vertical="center" wrapText="1" indent="1"/>
    </xf>
    <xf numFmtId="0" fontId="6" fillId="0" borderId="8"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7" xfId="0" applyFont="1" applyFill="1" applyBorder="1" applyAlignment="1" applyProtection="1">
      <alignment vertical="center"/>
    </xf>
    <xf numFmtId="0" fontId="6" fillId="0" borderId="7" xfId="0" applyFont="1" applyFill="1" applyBorder="1" applyAlignment="1" applyProtection="1">
      <alignment horizontal="left"/>
    </xf>
    <xf numFmtId="0" fontId="6" fillId="0" borderId="0" xfId="0" applyFont="1" applyFill="1" applyAlignment="1" applyProtection="1">
      <alignment horizontal="left" vertical="center"/>
    </xf>
    <xf numFmtId="0" fontId="3" fillId="2" borderId="2" xfId="0" applyFont="1" applyFill="1" applyBorder="1" applyAlignment="1" applyProtection="1">
      <alignment horizontal="left"/>
    </xf>
    <xf numFmtId="0" fontId="1" fillId="2" borderId="0" xfId="0" applyFont="1" applyFill="1" applyBorder="1" applyAlignment="1" applyProtection="1">
      <alignment horizontal="center"/>
    </xf>
    <xf numFmtId="0" fontId="3" fillId="2" borderId="1" xfId="0" applyFont="1" applyFill="1" applyBorder="1" applyAlignment="1" applyProtection="1">
      <alignment vertical="center"/>
    </xf>
    <xf numFmtId="0" fontId="3" fillId="2" borderId="2" xfId="0" applyFont="1" applyFill="1" applyBorder="1" applyAlignment="1" applyProtection="1"/>
    <xf numFmtId="0" fontId="3" fillId="2" borderId="2" xfId="0" applyFont="1" applyFill="1" applyBorder="1" applyAlignment="1" applyProtection="1">
      <alignment vertical="center"/>
    </xf>
    <xf numFmtId="0" fontId="4" fillId="2" borderId="1"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3"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CCECFF"/>
      <color rgb="FFE8ED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noThreeD="1"/>
</file>

<file path=xl/ctrlProps/ctrlProp2.xml><?xml version="1.0" encoding="utf-8"?>
<formControlPr xmlns="http://schemas.microsoft.com/office/spreadsheetml/2009/9/main" objectType="Drop" dropStyle="combo" dx="22" fmlaLink="$H$3" fmlaRange="Tabelle2!$B$1:$B$8" noThreeD="1" sel="1" val="0"/>
</file>

<file path=xl/ctrlProps/ctrlProp3.xml><?xml version="1.0" encoding="utf-8"?>
<formControlPr xmlns="http://schemas.microsoft.com/office/spreadsheetml/2009/9/main" objectType="Drop" dropStyle="combo" dx="22" fmlaLink="$F$29" fmlaRange="Tabelle2!$B$11:$B$17" noThreeD="1" sel="1" val="0"/>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42</xdr:row>
          <xdr:rowOff>228600</xdr:rowOff>
        </xdr:from>
        <xdr:to>
          <xdr:col>1</xdr:col>
          <xdr:colOff>152400</xdr:colOff>
          <xdr:row>42</xdr:row>
          <xdr:rowOff>466725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xdr:row>
          <xdr:rowOff>19050</xdr:rowOff>
        </xdr:from>
        <xdr:to>
          <xdr:col>10</xdr:col>
          <xdr:colOff>228600</xdr:colOff>
          <xdr:row>2</xdr:row>
          <xdr:rowOff>200025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28575</xdr:rowOff>
        </xdr:from>
        <xdr:to>
          <xdr:col>5</xdr:col>
          <xdr:colOff>581025</xdr:colOff>
          <xdr:row>28</xdr:row>
          <xdr:rowOff>219075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ctrlProp" Target="../ctrlProps/ctrlProp1.xml"/><Relationship Id="rId2" Type="http://schemas.openxmlformats.org/officeDocument/2006/relationships/hyperlink" Target="http://www.netze-bw.de/unternehmen/ueber-uns/standorte-in-bawue/index.html" TargetMode="External"/><Relationship Id="rId1" Type="http://schemas.openxmlformats.org/officeDocument/2006/relationships/printerSettings" Target="../printerSettings/printerSettings1.bin"/><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M49"/>
  <sheetViews>
    <sheetView tabSelected="1" view="pageBreakPreview" zoomScaleNormal="100" zoomScaleSheetLayoutView="100" zoomScalePageLayoutView="115" workbookViewId="0">
      <selection activeCell="A21" sqref="A21:B21"/>
    </sheetView>
  </sheetViews>
  <sheetFormatPr baseColWidth="10" defaultColWidth="11.42578125" defaultRowHeight="15" x14ac:dyDescent="0.25"/>
  <cols>
    <col min="1" max="1" width="2.28515625" style="43" customWidth="1"/>
    <col min="2" max="2" width="6.42578125" style="43" customWidth="1"/>
    <col min="3" max="3" width="16.7109375" style="43" customWidth="1"/>
    <col min="4" max="4" width="12.42578125" style="43" customWidth="1"/>
    <col min="5" max="5" width="12.5703125" style="43" customWidth="1"/>
    <col min="6" max="6" width="12.140625" style="43" customWidth="1"/>
    <col min="7" max="7" width="5.5703125" style="43" customWidth="1"/>
    <col min="8" max="8" width="9.85546875" style="43" customWidth="1"/>
    <col min="9" max="13" width="12.5703125" style="43" customWidth="1"/>
    <col min="14" max="16384" width="11.42578125" style="43"/>
  </cols>
  <sheetData>
    <row r="1" spans="1:13" ht="6.75" customHeight="1" x14ac:dyDescent="0.3">
      <c r="A1" s="87"/>
      <c r="B1" s="87"/>
      <c r="C1" s="22"/>
      <c r="D1" s="19"/>
      <c r="E1" s="19"/>
      <c r="F1" s="19"/>
      <c r="G1" s="19"/>
      <c r="H1" s="19"/>
      <c r="I1" s="98"/>
      <c r="J1" s="98"/>
      <c r="K1" s="98"/>
      <c r="L1" s="98"/>
      <c r="M1" s="98"/>
    </row>
    <row r="2" spans="1:13" ht="28.5" customHeight="1" x14ac:dyDescent="0.25">
      <c r="A2" s="86" t="s">
        <v>0</v>
      </c>
      <c r="B2" s="86"/>
      <c r="C2" s="86"/>
      <c r="D2" s="86"/>
      <c r="E2" s="86"/>
      <c r="F2" s="86"/>
      <c r="G2" s="86"/>
      <c r="H2" s="86"/>
      <c r="I2" s="86"/>
      <c r="J2" s="86"/>
      <c r="K2" s="86"/>
      <c r="L2" s="86"/>
      <c r="M2" s="86"/>
    </row>
    <row r="3" spans="1:13" ht="16.5" customHeight="1" x14ac:dyDescent="0.3">
      <c r="A3" s="2"/>
      <c r="B3" s="3"/>
      <c r="C3" s="3"/>
      <c r="D3" s="77"/>
      <c r="E3" s="77"/>
      <c r="F3" s="3"/>
      <c r="G3" s="48"/>
      <c r="H3" s="78">
        <v>1</v>
      </c>
      <c r="I3" s="78"/>
      <c r="J3" s="78"/>
      <c r="K3" s="78"/>
      <c r="L3" s="78"/>
      <c r="M3" s="78"/>
    </row>
    <row r="4" spans="1:13" ht="15.75" customHeight="1" x14ac:dyDescent="0.25">
      <c r="A4" s="99" t="s">
        <v>1</v>
      </c>
      <c r="B4" s="99"/>
      <c r="C4" s="99"/>
      <c r="D4" s="99"/>
      <c r="E4" s="99"/>
      <c r="F4" s="4"/>
      <c r="G4" s="101" t="s">
        <v>42</v>
      </c>
      <c r="H4" s="101"/>
      <c r="I4" s="79">
        <f>VLOOKUP(H3,Tabelle2!A1:E8,3,FALSE)</f>
        <v>0</v>
      </c>
      <c r="J4" s="79"/>
      <c r="K4" s="79"/>
      <c r="L4" s="79"/>
      <c r="M4" s="79"/>
    </row>
    <row r="5" spans="1:13" ht="15.75" customHeight="1" x14ac:dyDescent="0.25">
      <c r="A5" s="65" t="s">
        <v>2</v>
      </c>
      <c r="B5" s="65"/>
      <c r="C5" s="83"/>
      <c r="D5" s="83"/>
      <c r="E5" s="83"/>
      <c r="F5" s="4"/>
      <c r="G5" s="85" t="s">
        <v>3</v>
      </c>
      <c r="H5" s="85"/>
      <c r="I5" s="36">
        <f>VLOOKUP(H3,Tabelle2!A1:E8,4,FALSE)</f>
        <v>0</v>
      </c>
      <c r="J5" s="63"/>
      <c r="K5" s="63"/>
      <c r="L5" s="63"/>
      <c r="M5" s="63"/>
    </row>
    <row r="6" spans="1:13" ht="15.75" customHeight="1" x14ac:dyDescent="0.25">
      <c r="A6" s="103" t="s">
        <v>4</v>
      </c>
      <c r="B6" s="103"/>
      <c r="C6" s="84"/>
      <c r="D6" s="84"/>
      <c r="E6" s="84"/>
      <c r="F6" s="4"/>
      <c r="G6" s="85" t="s">
        <v>5</v>
      </c>
      <c r="H6" s="85"/>
      <c r="I6" s="65">
        <f>VLOOKUP(H3,Tabelle2!A1:E8,5,FALSE)</f>
        <v>0</v>
      </c>
      <c r="J6" s="65"/>
      <c r="K6" s="65"/>
      <c r="L6" s="65"/>
      <c r="M6" s="65"/>
    </row>
    <row r="7" spans="1:13" ht="15.75" customHeight="1" x14ac:dyDescent="0.25">
      <c r="A7" s="102"/>
      <c r="B7" s="102"/>
      <c r="C7" s="84"/>
      <c r="D7" s="84"/>
      <c r="E7" s="84"/>
      <c r="F7" s="4"/>
      <c r="G7" s="85" t="s">
        <v>6</v>
      </c>
      <c r="H7" s="85"/>
      <c r="I7" s="36" t="s">
        <v>85</v>
      </c>
      <c r="J7" s="63"/>
      <c r="K7" s="63"/>
      <c r="L7" s="63"/>
      <c r="M7" s="63"/>
    </row>
    <row r="8" spans="1:13" ht="15.75" customHeight="1" x14ac:dyDescent="0.25">
      <c r="A8" s="102" t="s">
        <v>3</v>
      </c>
      <c r="B8" s="102"/>
      <c r="C8" s="63"/>
      <c r="D8" s="63"/>
      <c r="E8" s="63"/>
      <c r="F8" s="4"/>
      <c r="G8" s="85" t="s">
        <v>7</v>
      </c>
      <c r="H8" s="85"/>
      <c r="I8" s="42">
        <f ca="1">TODAY()</f>
        <v>44018</v>
      </c>
      <c r="J8" s="41"/>
      <c r="K8" s="41"/>
      <c r="L8" s="41"/>
      <c r="M8" s="41"/>
    </row>
    <row r="9" spans="1:13" ht="23.25" customHeight="1" x14ac:dyDescent="0.25">
      <c r="A9" s="100" t="s">
        <v>8</v>
      </c>
      <c r="B9" s="100"/>
      <c r="C9" s="100"/>
      <c r="D9" s="100"/>
      <c r="E9" s="100"/>
      <c r="F9" s="32"/>
      <c r="G9" s="32"/>
      <c r="H9" s="32"/>
      <c r="I9" s="32"/>
      <c r="J9" s="32"/>
      <c r="K9" s="32"/>
      <c r="L9" s="32"/>
      <c r="M9" s="32"/>
    </row>
    <row r="10" spans="1:13" ht="15.75" customHeight="1" x14ac:dyDescent="0.25">
      <c r="A10" s="65" t="s">
        <v>9</v>
      </c>
      <c r="B10" s="65"/>
      <c r="C10" s="65"/>
      <c r="D10" s="63"/>
      <c r="E10" s="63"/>
      <c r="F10" s="63"/>
      <c r="G10" s="63"/>
      <c r="H10" s="63"/>
      <c r="I10" s="63"/>
      <c r="J10" s="63"/>
      <c r="K10" s="63"/>
      <c r="L10" s="63"/>
      <c r="M10" s="63"/>
    </row>
    <row r="11" spans="1:13" ht="15.75" customHeight="1" x14ac:dyDescent="0.25">
      <c r="A11" s="65" t="s">
        <v>86</v>
      </c>
      <c r="B11" s="65"/>
      <c r="C11" s="65"/>
      <c r="D11" s="63"/>
      <c r="E11" s="63"/>
      <c r="F11" s="39"/>
      <c r="G11" s="85" t="s">
        <v>10</v>
      </c>
      <c r="H11" s="85"/>
      <c r="I11" s="85"/>
      <c r="J11" s="104"/>
      <c r="K11" s="104"/>
      <c r="L11" s="105" t="s">
        <v>11</v>
      </c>
      <c r="M11" s="105"/>
    </row>
    <row r="12" spans="1:13" ht="15.75" customHeight="1" x14ac:dyDescent="0.25">
      <c r="A12" s="102" t="s">
        <v>12</v>
      </c>
      <c r="B12" s="102"/>
      <c r="C12" s="102"/>
      <c r="D12" s="63"/>
      <c r="E12" s="63"/>
      <c r="F12" s="33"/>
      <c r="G12" s="85" t="s">
        <v>13</v>
      </c>
      <c r="H12" s="85"/>
      <c r="I12" s="85"/>
      <c r="J12" s="63"/>
      <c r="K12" s="63"/>
      <c r="L12" s="63"/>
      <c r="M12" s="63"/>
    </row>
    <row r="13" spans="1:13" ht="27.75" customHeight="1" x14ac:dyDescent="0.25">
      <c r="A13" s="97" t="s">
        <v>14</v>
      </c>
      <c r="B13" s="97"/>
      <c r="C13" s="97"/>
      <c r="D13" s="97"/>
      <c r="E13" s="97"/>
      <c r="F13" s="97"/>
      <c r="G13" s="97"/>
      <c r="H13" s="97"/>
      <c r="I13" s="82" t="s">
        <v>64</v>
      </c>
      <c r="J13" s="82"/>
      <c r="K13" s="82"/>
      <c r="L13" s="82"/>
      <c r="M13" s="82"/>
    </row>
    <row r="14" spans="1:13" ht="22.5" x14ac:dyDescent="0.25">
      <c r="A14" s="68" t="s">
        <v>15</v>
      </c>
      <c r="B14" s="70"/>
      <c r="C14" s="68" t="s">
        <v>16</v>
      </c>
      <c r="D14" s="69"/>
      <c r="E14" s="69"/>
      <c r="F14" s="69"/>
      <c r="G14" s="69"/>
      <c r="H14" s="70"/>
      <c r="I14" s="5" t="s">
        <v>17</v>
      </c>
      <c r="J14" s="5" t="s">
        <v>92</v>
      </c>
      <c r="K14" s="5" t="s">
        <v>91</v>
      </c>
      <c r="L14" s="7" t="s">
        <v>93</v>
      </c>
      <c r="M14" s="7" t="s">
        <v>94</v>
      </c>
    </row>
    <row r="15" spans="1:13" ht="19.5" customHeight="1" x14ac:dyDescent="0.25">
      <c r="A15" s="73">
        <v>1</v>
      </c>
      <c r="B15" s="74"/>
      <c r="C15" s="71" t="s">
        <v>37</v>
      </c>
      <c r="D15" s="71"/>
      <c r="E15" s="71"/>
      <c r="F15" s="71"/>
      <c r="G15" s="71"/>
      <c r="H15" s="71"/>
      <c r="I15" s="8">
        <v>85</v>
      </c>
      <c r="J15" s="8">
        <f>I15*1.19</f>
        <v>101.14999999999999</v>
      </c>
      <c r="K15" s="8">
        <f t="shared" ref="K15:K27" si="0">I15*1.16</f>
        <v>98.6</v>
      </c>
      <c r="L15" s="9">
        <f t="shared" ref="L15:L27" si="1">IF(A15="","",J15*A15)</f>
        <v>101.14999999999999</v>
      </c>
      <c r="M15" s="9">
        <f t="shared" ref="M15:M25" si="2">IF(A15="","",K15*A15)</f>
        <v>98.6</v>
      </c>
    </row>
    <row r="16" spans="1:13" ht="19.5" customHeight="1" x14ac:dyDescent="0.25">
      <c r="A16" s="73">
        <v>1</v>
      </c>
      <c r="B16" s="74"/>
      <c r="C16" s="71" t="s">
        <v>38</v>
      </c>
      <c r="D16" s="71"/>
      <c r="E16" s="71"/>
      <c r="F16" s="71"/>
      <c r="G16" s="71"/>
      <c r="H16" s="71"/>
      <c r="I16" s="8">
        <v>120</v>
      </c>
      <c r="J16" s="8">
        <f t="shared" ref="J16:J27" si="3">I16*1.19</f>
        <v>142.79999999999998</v>
      </c>
      <c r="K16" s="8">
        <f t="shared" si="0"/>
        <v>139.19999999999999</v>
      </c>
      <c r="L16" s="9">
        <f t="shared" si="1"/>
        <v>142.79999999999998</v>
      </c>
      <c r="M16" s="9">
        <f t="shared" si="2"/>
        <v>139.19999999999999</v>
      </c>
    </row>
    <row r="17" spans="1:13" ht="19.5" customHeight="1" x14ac:dyDescent="0.25">
      <c r="A17" s="73">
        <v>1</v>
      </c>
      <c r="B17" s="74"/>
      <c r="C17" s="71" t="s">
        <v>39</v>
      </c>
      <c r="D17" s="71"/>
      <c r="E17" s="71"/>
      <c r="F17" s="71"/>
      <c r="G17" s="71"/>
      <c r="H17" s="71"/>
      <c r="I17" s="8">
        <v>60</v>
      </c>
      <c r="J17" s="8">
        <f t="shared" si="3"/>
        <v>71.399999999999991</v>
      </c>
      <c r="K17" s="8">
        <f t="shared" si="0"/>
        <v>69.599999999999994</v>
      </c>
      <c r="L17" s="9">
        <f t="shared" si="1"/>
        <v>71.399999999999991</v>
      </c>
      <c r="M17" s="9">
        <f t="shared" si="2"/>
        <v>69.599999999999994</v>
      </c>
    </row>
    <row r="18" spans="1:13" ht="19.5" customHeight="1" x14ac:dyDescent="0.25">
      <c r="A18" s="73">
        <v>1</v>
      </c>
      <c r="B18" s="74"/>
      <c r="C18" s="72" t="s">
        <v>40</v>
      </c>
      <c r="D18" s="72"/>
      <c r="E18" s="72"/>
      <c r="F18" s="72"/>
      <c r="G18" s="72"/>
      <c r="H18" s="72"/>
      <c r="I18" s="8">
        <v>85</v>
      </c>
      <c r="J18" s="8">
        <f t="shared" si="3"/>
        <v>101.14999999999999</v>
      </c>
      <c r="K18" s="8">
        <f t="shared" si="0"/>
        <v>98.6</v>
      </c>
      <c r="L18" s="9">
        <f t="shared" si="1"/>
        <v>101.14999999999999</v>
      </c>
      <c r="M18" s="9">
        <f t="shared" si="2"/>
        <v>98.6</v>
      </c>
    </row>
    <row r="19" spans="1:13" ht="19.5" customHeight="1" x14ac:dyDescent="0.25">
      <c r="A19" s="73">
        <v>1</v>
      </c>
      <c r="B19" s="74"/>
      <c r="C19" s="72" t="s">
        <v>18</v>
      </c>
      <c r="D19" s="72"/>
      <c r="E19" s="72"/>
      <c r="F19" s="72"/>
      <c r="G19" s="72"/>
      <c r="H19" s="72"/>
      <c r="I19" s="8">
        <v>125</v>
      </c>
      <c r="J19" s="8">
        <f t="shared" si="3"/>
        <v>148.75</v>
      </c>
      <c r="K19" s="8">
        <f t="shared" si="0"/>
        <v>145</v>
      </c>
      <c r="L19" s="9">
        <f t="shared" si="1"/>
        <v>148.75</v>
      </c>
      <c r="M19" s="9">
        <f t="shared" si="2"/>
        <v>145</v>
      </c>
    </row>
    <row r="20" spans="1:13" ht="87" customHeight="1" x14ac:dyDescent="0.25">
      <c r="A20" s="73">
        <v>1</v>
      </c>
      <c r="B20" s="74"/>
      <c r="C20" s="71" t="s">
        <v>96</v>
      </c>
      <c r="D20" s="72"/>
      <c r="E20" s="72"/>
      <c r="F20" s="72"/>
      <c r="G20" s="72"/>
      <c r="H20" s="72"/>
      <c r="I20" s="8">
        <v>260</v>
      </c>
      <c r="J20" s="8">
        <f t="shared" si="3"/>
        <v>309.39999999999998</v>
      </c>
      <c r="K20" s="8">
        <f t="shared" si="0"/>
        <v>301.59999999999997</v>
      </c>
      <c r="L20" s="9">
        <f t="shared" si="1"/>
        <v>309.39999999999998</v>
      </c>
      <c r="M20" s="9">
        <f t="shared" si="2"/>
        <v>301.59999999999997</v>
      </c>
    </row>
    <row r="21" spans="1:13" ht="19.5" customHeight="1" x14ac:dyDescent="0.25">
      <c r="A21" s="73">
        <v>1</v>
      </c>
      <c r="B21" s="74"/>
      <c r="C21" s="71" t="s">
        <v>88</v>
      </c>
      <c r="D21" s="71"/>
      <c r="E21" s="71"/>
      <c r="F21" s="71"/>
      <c r="G21" s="71"/>
      <c r="H21" s="71"/>
      <c r="I21" s="8">
        <v>85</v>
      </c>
      <c r="J21" s="8">
        <f t="shared" si="3"/>
        <v>101.14999999999999</v>
      </c>
      <c r="K21" s="8">
        <f t="shared" si="0"/>
        <v>98.6</v>
      </c>
      <c r="L21" s="9">
        <f t="shared" si="1"/>
        <v>101.14999999999999</v>
      </c>
      <c r="M21" s="9">
        <f t="shared" si="2"/>
        <v>98.6</v>
      </c>
    </row>
    <row r="22" spans="1:13" ht="36.75" customHeight="1" x14ac:dyDescent="0.25">
      <c r="A22" s="73">
        <v>1</v>
      </c>
      <c r="B22" s="74"/>
      <c r="C22" s="71" t="s">
        <v>19</v>
      </c>
      <c r="D22" s="71"/>
      <c r="E22" s="71"/>
      <c r="F22" s="71"/>
      <c r="G22" s="71"/>
      <c r="H22" s="71"/>
      <c r="I22" s="8">
        <v>145</v>
      </c>
      <c r="J22" s="8">
        <f t="shared" si="3"/>
        <v>172.54999999999998</v>
      </c>
      <c r="K22" s="8">
        <f t="shared" si="0"/>
        <v>168.2</v>
      </c>
      <c r="L22" s="9">
        <f t="shared" si="1"/>
        <v>172.54999999999998</v>
      </c>
      <c r="M22" s="9">
        <f t="shared" si="2"/>
        <v>168.2</v>
      </c>
    </row>
    <row r="23" spans="1:13" ht="25.5" customHeight="1" x14ac:dyDescent="0.25">
      <c r="A23" s="73">
        <v>1</v>
      </c>
      <c r="B23" s="74"/>
      <c r="C23" s="71" t="s">
        <v>87</v>
      </c>
      <c r="D23" s="71"/>
      <c r="E23" s="71"/>
      <c r="F23" s="71"/>
      <c r="G23" s="71"/>
      <c r="H23" s="71"/>
      <c r="I23" s="8">
        <v>25</v>
      </c>
      <c r="J23" s="8">
        <f t="shared" ref="J23:J24" si="4">I23*1.19</f>
        <v>29.75</v>
      </c>
      <c r="K23" s="8">
        <f t="shared" si="0"/>
        <v>28.999999999999996</v>
      </c>
      <c r="L23" s="9">
        <f t="shared" si="1"/>
        <v>29.75</v>
      </c>
      <c r="M23" s="9">
        <f t="shared" si="2"/>
        <v>28.999999999999996</v>
      </c>
    </row>
    <row r="24" spans="1:13" ht="26.25" customHeight="1" x14ac:dyDescent="0.25">
      <c r="A24" s="73">
        <v>1</v>
      </c>
      <c r="B24" s="74"/>
      <c r="C24" s="71" t="s">
        <v>89</v>
      </c>
      <c r="D24" s="71"/>
      <c r="E24" s="71"/>
      <c r="F24" s="71"/>
      <c r="G24" s="71"/>
      <c r="H24" s="71"/>
      <c r="I24" s="8">
        <v>60</v>
      </c>
      <c r="J24" s="8">
        <f t="shared" si="4"/>
        <v>71.399999999999991</v>
      </c>
      <c r="K24" s="8">
        <f t="shared" si="0"/>
        <v>69.599999999999994</v>
      </c>
      <c r="L24" s="9">
        <f t="shared" si="1"/>
        <v>71.399999999999991</v>
      </c>
      <c r="M24" s="9">
        <f t="shared" si="2"/>
        <v>69.599999999999994</v>
      </c>
    </row>
    <row r="25" spans="1:13" ht="19.5" customHeight="1" x14ac:dyDescent="0.25">
      <c r="A25" s="73">
        <v>1</v>
      </c>
      <c r="B25" s="74"/>
      <c r="C25" s="71" t="s">
        <v>90</v>
      </c>
      <c r="D25" s="71"/>
      <c r="E25" s="71"/>
      <c r="F25" s="71"/>
      <c r="G25" s="71"/>
      <c r="H25" s="71"/>
      <c r="I25" s="8">
        <v>100</v>
      </c>
      <c r="J25" s="8">
        <f t="shared" si="3"/>
        <v>119</v>
      </c>
      <c r="K25" s="8">
        <f t="shared" si="0"/>
        <v>115.99999999999999</v>
      </c>
      <c r="L25" s="9">
        <f t="shared" si="1"/>
        <v>119</v>
      </c>
      <c r="M25" s="9">
        <f t="shared" si="2"/>
        <v>115.99999999999999</v>
      </c>
    </row>
    <row r="26" spans="1:13" ht="19.5" customHeight="1" x14ac:dyDescent="0.25">
      <c r="A26" s="73"/>
      <c r="B26" s="74"/>
      <c r="C26" s="80"/>
      <c r="D26" s="80"/>
      <c r="E26" s="80"/>
      <c r="F26" s="80"/>
      <c r="G26" s="80"/>
      <c r="H26" s="80"/>
      <c r="I26" s="1"/>
      <c r="J26" s="8">
        <f t="shared" si="3"/>
        <v>0</v>
      </c>
      <c r="K26" s="8">
        <f t="shared" si="0"/>
        <v>0</v>
      </c>
      <c r="L26" s="9" t="str">
        <f t="shared" si="1"/>
        <v/>
      </c>
      <c r="M26" s="9" t="str">
        <f>IF(A26="","",K26*A26)</f>
        <v/>
      </c>
    </row>
    <row r="27" spans="1:13" ht="18.75" customHeight="1" x14ac:dyDescent="0.25">
      <c r="A27" s="73"/>
      <c r="B27" s="74"/>
      <c r="C27" s="80"/>
      <c r="D27" s="80"/>
      <c r="E27" s="80"/>
      <c r="F27" s="80"/>
      <c r="G27" s="80"/>
      <c r="H27" s="80"/>
      <c r="I27" s="1"/>
      <c r="J27" s="8">
        <f t="shared" si="3"/>
        <v>0</v>
      </c>
      <c r="K27" s="8">
        <f t="shared" si="0"/>
        <v>0</v>
      </c>
      <c r="L27" s="9" t="str">
        <f t="shared" si="1"/>
        <v/>
      </c>
      <c r="M27" s="9" t="str">
        <f>IF(A27="","",K27*A27)</f>
        <v/>
      </c>
    </row>
    <row r="28" spans="1:13" s="44" customFormat="1" ht="3.75" customHeight="1" x14ac:dyDescent="0.3">
      <c r="A28" s="2"/>
      <c r="B28" s="81"/>
      <c r="C28" s="69"/>
      <c r="D28" s="69"/>
      <c r="E28" s="69"/>
      <c r="F28" s="69"/>
      <c r="G28" s="69"/>
      <c r="H28" s="69"/>
      <c r="I28" s="69"/>
      <c r="J28" s="69"/>
      <c r="K28" s="69"/>
      <c r="L28" s="69"/>
      <c r="M28" s="69"/>
    </row>
    <row r="29" spans="1:13" ht="19.5" customHeight="1" x14ac:dyDescent="0.25">
      <c r="A29" s="75"/>
      <c r="B29" s="76"/>
      <c r="C29" s="17" t="s">
        <v>65</v>
      </c>
      <c r="D29" s="49" t="e">
        <f>VLOOKUP(F29,Tabelle2!A12:B17,2,FALSE)</f>
        <v>#N/A</v>
      </c>
      <c r="E29" s="49"/>
      <c r="F29" s="50">
        <v>1</v>
      </c>
      <c r="H29" s="37"/>
      <c r="I29" s="8"/>
      <c r="J29" s="8"/>
      <c r="K29" s="8"/>
      <c r="L29" s="9"/>
      <c r="M29" s="9"/>
    </row>
    <row r="30" spans="1:13" ht="19.5" customHeight="1" x14ac:dyDescent="0.25">
      <c r="A30" s="75"/>
      <c r="B30" s="76"/>
      <c r="C30" s="64" t="s">
        <v>20</v>
      </c>
      <c r="D30" s="65"/>
      <c r="E30" s="65"/>
      <c r="F30" s="65"/>
      <c r="G30" s="65"/>
      <c r="H30" s="66"/>
      <c r="I30" s="8"/>
      <c r="J30" s="8"/>
      <c r="K30" s="8"/>
      <c r="L30" s="9">
        <f>IF(SUM(L15:L27)&gt;0,SUM(L15:L27),"")</f>
        <v>1368.5</v>
      </c>
      <c r="M30" s="9">
        <f>IF(SUM(M15:M27)&gt;0,SUM(M15:M27),"")</f>
        <v>1333.9999999999998</v>
      </c>
    </row>
    <row r="31" spans="1:13" s="45" customFormat="1" ht="22.5" customHeight="1" x14ac:dyDescent="0.25">
      <c r="A31" s="88" t="s">
        <v>21</v>
      </c>
      <c r="B31" s="89"/>
      <c r="C31" s="89"/>
      <c r="D31" s="89"/>
      <c r="E31" s="89"/>
      <c r="F31" s="89"/>
      <c r="G31" s="89"/>
      <c r="H31" s="89"/>
      <c r="I31" s="89"/>
      <c r="J31" s="89"/>
      <c r="K31" s="51"/>
      <c r="L31" s="12"/>
      <c r="M31" s="12"/>
    </row>
    <row r="32" spans="1:13" ht="15.75" customHeight="1" x14ac:dyDescent="0.25">
      <c r="A32" s="56" t="s">
        <v>22</v>
      </c>
      <c r="B32" s="91" t="s">
        <v>23</v>
      </c>
      <c r="C32" s="91"/>
      <c r="D32" s="91"/>
      <c r="E32" s="91"/>
      <c r="F32" s="91"/>
      <c r="G32" s="91"/>
      <c r="H32" s="91"/>
      <c r="I32" s="91"/>
      <c r="J32" s="91"/>
      <c r="K32" s="91"/>
      <c r="L32" s="91"/>
      <c r="M32" s="91"/>
    </row>
    <row r="33" spans="1:13" ht="9.75" customHeight="1" x14ac:dyDescent="0.25">
      <c r="A33" s="52" t="s">
        <v>24</v>
      </c>
      <c r="B33" s="92" t="s">
        <v>25</v>
      </c>
      <c r="C33" s="92"/>
      <c r="D33" s="92"/>
      <c r="E33" s="92"/>
      <c r="F33" s="92"/>
      <c r="G33" s="92"/>
      <c r="H33" s="92"/>
      <c r="I33" s="92"/>
      <c r="J33" s="92"/>
      <c r="K33" s="52"/>
      <c r="L33" s="53"/>
      <c r="M33" s="53"/>
    </row>
    <row r="34" spans="1:13" ht="9.75" customHeight="1" x14ac:dyDescent="0.25">
      <c r="A34" s="57" t="s">
        <v>26</v>
      </c>
      <c r="B34" s="93" t="s">
        <v>27</v>
      </c>
      <c r="C34" s="93"/>
      <c r="D34" s="93"/>
      <c r="E34" s="93"/>
      <c r="F34" s="93"/>
      <c r="G34" s="93"/>
      <c r="H34" s="93"/>
      <c r="I34" s="93"/>
      <c r="J34" s="93"/>
      <c r="K34" s="57"/>
      <c r="L34" s="53"/>
      <c r="M34" s="53"/>
    </row>
    <row r="35" spans="1:13" ht="15.75" customHeight="1" x14ac:dyDescent="0.25">
      <c r="A35" s="52" t="s">
        <v>28</v>
      </c>
      <c r="B35" s="67" t="s">
        <v>81</v>
      </c>
      <c r="C35" s="67"/>
      <c r="D35" s="67"/>
      <c r="E35" s="67"/>
      <c r="F35" s="67"/>
      <c r="G35" s="67"/>
      <c r="H35" s="67"/>
      <c r="I35" s="67"/>
      <c r="J35" s="67"/>
      <c r="K35" s="59"/>
      <c r="L35" s="54"/>
      <c r="M35" s="54"/>
    </row>
    <row r="36" spans="1:13" ht="9.75" customHeight="1" x14ac:dyDescent="0.25">
      <c r="A36" s="57" t="s">
        <v>29</v>
      </c>
      <c r="B36" s="94" t="s">
        <v>30</v>
      </c>
      <c r="C36" s="94"/>
      <c r="D36" s="94"/>
      <c r="E36" s="94"/>
      <c r="F36" s="94"/>
      <c r="G36" s="94"/>
      <c r="H36" s="94"/>
      <c r="I36" s="94"/>
      <c r="J36" s="94"/>
      <c r="K36" s="60"/>
      <c r="L36" s="53"/>
      <c r="M36" s="53"/>
    </row>
    <row r="37" spans="1:13" ht="9.75" customHeight="1" x14ac:dyDescent="0.25">
      <c r="A37" s="52" t="s">
        <v>31</v>
      </c>
      <c r="B37" s="92" t="s">
        <v>80</v>
      </c>
      <c r="C37" s="92"/>
      <c r="D37" s="92"/>
      <c r="E37" s="92"/>
      <c r="F37" s="92"/>
      <c r="G37" s="92"/>
      <c r="H37" s="92"/>
      <c r="I37" s="92"/>
      <c r="J37" s="92"/>
      <c r="K37" s="52"/>
      <c r="L37" s="55"/>
      <c r="M37" s="55"/>
    </row>
    <row r="38" spans="1:13" ht="9.75" customHeight="1" x14ac:dyDescent="0.25">
      <c r="A38" s="57" t="s">
        <v>32</v>
      </c>
      <c r="B38" s="95" t="s">
        <v>33</v>
      </c>
      <c r="C38" s="95"/>
      <c r="D38" s="95"/>
      <c r="E38" s="95"/>
      <c r="F38" s="95"/>
      <c r="G38" s="95"/>
      <c r="H38" s="95"/>
      <c r="I38" s="95"/>
      <c r="J38" s="95"/>
      <c r="K38" s="61"/>
      <c r="L38" s="55"/>
      <c r="M38" s="55"/>
    </row>
    <row r="39" spans="1:13" ht="31.5" customHeight="1" x14ac:dyDescent="0.25">
      <c r="A39" s="67" t="s">
        <v>95</v>
      </c>
      <c r="B39" s="67"/>
      <c r="C39" s="67"/>
      <c r="D39" s="67"/>
      <c r="E39" s="67"/>
      <c r="F39" s="67"/>
      <c r="G39" s="67"/>
      <c r="H39" s="67"/>
      <c r="I39" s="67"/>
      <c r="J39" s="67"/>
      <c r="K39" s="67"/>
      <c r="L39" s="67"/>
      <c r="M39" s="67"/>
    </row>
    <row r="40" spans="1:13" ht="9.75" customHeight="1" x14ac:dyDescent="0.25">
      <c r="A40" s="58"/>
      <c r="B40" s="96"/>
      <c r="C40" s="96"/>
      <c r="D40" s="96"/>
      <c r="E40" s="96"/>
      <c r="F40" s="96"/>
      <c r="G40" s="96"/>
      <c r="H40" s="96"/>
      <c r="I40" s="96"/>
      <c r="J40" s="96"/>
      <c r="K40" s="58"/>
      <c r="L40" s="29"/>
      <c r="M40" s="29"/>
    </row>
    <row r="41" spans="1:13" ht="15.75" customHeight="1" x14ac:dyDescent="0.3">
      <c r="A41" s="23" t="s">
        <v>34</v>
      </c>
      <c r="B41" s="23"/>
      <c r="C41" s="23"/>
      <c r="D41" s="24"/>
      <c r="E41" s="24"/>
      <c r="F41" s="24"/>
      <c r="G41" s="24"/>
      <c r="H41" s="24"/>
      <c r="I41" s="24"/>
      <c r="J41" s="24"/>
      <c r="K41" s="24"/>
      <c r="L41" s="10"/>
      <c r="M41" s="10"/>
    </row>
    <row r="42" spans="1:13" ht="31.5" customHeight="1" x14ac:dyDescent="0.3">
      <c r="A42" s="31" t="s">
        <v>35</v>
      </c>
      <c r="B42" s="45"/>
      <c r="C42" s="25"/>
      <c r="D42" s="25"/>
      <c r="E42" s="26"/>
      <c r="F42" s="26"/>
      <c r="G42" s="26"/>
      <c r="H42" s="26"/>
      <c r="I42" s="26"/>
      <c r="J42" s="26"/>
      <c r="K42" s="26"/>
      <c r="L42" s="11"/>
      <c r="M42" s="11"/>
    </row>
    <row r="43" spans="1:13" ht="55.5" customHeight="1" x14ac:dyDescent="0.25">
      <c r="A43" s="21"/>
      <c r="B43" s="90" t="s">
        <v>82</v>
      </c>
      <c r="C43" s="90"/>
      <c r="D43" s="90"/>
      <c r="E43" s="90"/>
      <c r="F43" s="90"/>
      <c r="G43" s="90"/>
      <c r="H43" s="90"/>
      <c r="I43" s="90"/>
      <c r="J43" s="90"/>
      <c r="K43" s="90"/>
      <c r="L43" s="90"/>
      <c r="M43" s="90"/>
    </row>
    <row r="44" spans="1:13" ht="12.95" customHeight="1" x14ac:dyDescent="0.25">
      <c r="A44" s="38" t="s">
        <v>79</v>
      </c>
      <c r="B44" s="45"/>
      <c r="C44" s="27"/>
      <c r="D44" s="27"/>
      <c r="E44" s="27"/>
      <c r="F44" s="27"/>
      <c r="G44" s="27"/>
      <c r="H44" s="27"/>
      <c r="I44" s="27"/>
      <c r="J44" s="27"/>
      <c r="K44" s="27"/>
      <c r="L44" s="6"/>
      <c r="M44" s="6"/>
    </row>
    <row r="45" spans="1:13" ht="12.95" customHeight="1" x14ac:dyDescent="0.25">
      <c r="A45" s="62" t="s">
        <v>83</v>
      </c>
      <c r="B45" s="62"/>
      <c r="C45" s="62"/>
      <c r="D45" s="62"/>
      <c r="E45" s="62"/>
      <c r="F45" s="62"/>
      <c r="G45" s="28"/>
      <c r="H45" s="34"/>
      <c r="I45" s="34"/>
      <c r="J45" s="28"/>
      <c r="K45" s="28"/>
      <c r="L45" s="16"/>
      <c r="M45" s="16"/>
    </row>
    <row r="46" spans="1:13" ht="6.6" customHeight="1" x14ac:dyDescent="0.25">
      <c r="A46" s="20"/>
      <c r="B46" s="46"/>
      <c r="C46" s="16"/>
      <c r="D46" s="20"/>
      <c r="E46" s="13"/>
      <c r="F46" s="20"/>
      <c r="G46" s="35" t="str">
        <f>VLOOKUP(H3,Tabelle2!A1:E8,2,FALSE)</f>
        <v>bitte wählen</v>
      </c>
      <c r="H46" s="16"/>
      <c r="I46" s="16"/>
      <c r="J46" s="13"/>
      <c r="K46" s="13"/>
      <c r="L46" s="6"/>
      <c r="M46" s="6"/>
    </row>
    <row r="47" spans="1:13" x14ac:dyDescent="0.25">
      <c r="A47" s="47" t="str">
        <f>TEXT("Netze BW GmbH" &amp; " " &amp; (G46),0)</f>
        <v>Netze BW GmbH bitte wählen</v>
      </c>
      <c r="B47" s="16"/>
      <c r="C47" s="16"/>
      <c r="D47" s="16"/>
      <c r="E47" s="16"/>
      <c r="F47" s="16"/>
      <c r="H47" s="16"/>
      <c r="I47" s="16"/>
      <c r="J47" s="16"/>
      <c r="K47" s="16"/>
      <c r="L47" s="16"/>
      <c r="M47" s="16"/>
    </row>
    <row r="48" spans="1:13" x14ac:dyDescent="0.25">
      <c r="A48" s="30" t="s">
        <v>36</v>
      </c>
      <c r="B48" s="46"/>
      <c r="C48" s="15"/>
      <c r="D48" s="15"/>
      <c r="E48" s="15"/>
      <c r="F48" s="15"/>
      <c r="G48" s="15"/>
      <c r="H48" s="15"/>
      <c r="I48" s="15"/>
      <c r="J48" s="15"/>
      <c r="K48" s="15"/>
      <c r="L48" s="14"/>
      <c r="M48" s="14"/>
    </row>
    <row r="49" spans="1:13" x14ac:dyDescent="0.25">
      <c r="A49" s="40" t="s">
        <v>84</v>
      </c>
      <c r="B49" s="46"/>
      <c r="C49" s="14"/>
      <c r="D49" s="14"/>
      <c r="E49" s="14"/>
      <c r="F49" s="14"/>
      <c r="G49" s="14"/>
      <c r="H49" s="14"/>
      <c r="I49" s="14"/>
      <c r="J49" s="14"/>
      <c r="K49" s="14"/>
      <c r="L49" s="18"/>
      <c r="M49" s="18"/>
    </row>
  </sheetData>
  <sheetProtection algorithmName="SHA-512" hashValue="SVupSugGca5qoQKqPPNjkxj9Jl0sKW3T25F2AifEqssZAGwBCgov3+GDQ0YWSp7akhYTpVGiLxBd4knD7VIysg==" saltValue="e7DlyOoLz/beJZJWzl1cxA==" spinCount="100000" sheet="1" selectLockedCells="1"/>
  <customSheetViews>
    <customSheetView guid="{FF61DEA8-1299-4491-9F75-8FC0955AB5AE}" showPageBreaks="1" printArea="1" topLeftCell="A24">
      <selection sqref="A1:K46"/>
      <pageMargins left="0.70866141732283472" right="0.70866141732283472" top="0.78740157480314965" bottom="0.39370078740157483" header="0.31496062992125984" footer="0.31496062992125984"/>
      <pageSetup scale="81" orientation="portrait" r:id="rId1"/>
      <headerFooter>
        <oddHeader>&amp;L&amp;9  &amp;"EnBW DIN Pro,Standard"&amp;8   Ein Unternehmen
     der EnBW&amp;R&amp;G</oddHeader>
      </headerFooter>
    </customSheetView>
  </customSheetViews>
  <mergeCells count="81">
    <mergeCell ref="A22:B22"/>
    <mergeCell ref="J11:K11"/>
    <mergeCell ref="L11:M11"/>
    <mergeCell ref="A25:B25"/>
    <mergeCell ref="A4:E4"/>
    <mergeCell ref="A9:E9"/>
    <mergeCell ref="C25:H25"/>
    <mergeCell ref="G4:H4"/>
    <mergeCell ref="A12:C12"/>
    <mergeCell ref="A11:C11"/>
    <mergeCell ref="A10:C10"/>
    <mergeCell ref="A5:B5"/>
    <mergeCell ref="A6:B6"/>
    <mergeCell ref="A7:B7"/>
    <mergeCell ref="A8:B8"/>
    <mergeCell ref="A23:B23"/>
    <mergeCell ref="A24:B24"/>
    <mergeCell ref="C24:H24"/>
    <mergeCell ref="A20:B20"/>
    <mergeCell ref="A21:B21"/>
    <mergeCell ref="A2:M2"/>
    <mergeCell ref="A1:B1"/>
    <mergeCell ref="A31:J31"/>
    <mergeCell ref="B43:M43"/>
    <mergeCell ref="B32:M32"/>
    <mergeCell ref="B33:J33"/>
    <mergeCell ref="B34:J34"/>
    <mergeCell ref="B35:J35"/>
    <mergeCell ref="B36:J36"/>
    <mergeCell ref="B37:J37"/>
    <mergeCell ref="B38:J38"/>
    <mergeCell ref="B40:J40"/>
    <mergeCell ref="A13:H13"/>
    <mergeCell ref="C8:E8"/>
    <mergeCell ref="I1:M1"/>
    <mergeCell ref="A19:B19"/>
    <mergeCell ref="C26:H26"/>
    <mergeCell ref="C5:E5"/>
    <mergeCell ref="C6:E6"/>
    <mergeCell ref="I6:M6"/>
    <mergeCell ref="C7:E7"/>
    <mergeCell ref="J5:M5"/>
    <mergeCell ref="G12:I12"/>
    <mergeCell ref="G11:I11"/>
    <mergeCell ref="G8:H8"/>
    <mergeCell ref="G7:H7"/>
    <mergeCell ref="G6:H6"/>
    <mergeCell ref="G5:H5"/>
    <mergeCell ref="C23:H23"/>
    <mergeCell ref="A29:B29"/>
    <mergeCell ref="A30:B30"/>
    <mergeCell ref="D3:E3"/>
    <mergeCell ref="H3:M3"/>
    <mergeCell ref="I4:M4"/>
    <mergeCell ref="C27:H27"/>
    <mergeCell ref="B28:M28"/>
    <mergeCell ref="I13:M13"/>
    <mergeCell ref="D10:M10"/>
    <mergeCell ref="D11:E11"/>
    <mergeCell ref="D12:E12"/>
    <mergeCell ref="J12:M12"/>
    <mergeCell ref="C15:H15"/>
    <mergeCell ref="C20:H20"/>
    <mergeCell ref="C21:H21"/>
    <mergeCell ref="C22:H22"/>
    <mergeCell ref="A45:F45"/>
    <mergeCell ref="J7:M7"/>
    <mergeCell ref="C30:H30"/>
    <mergeCell ref="A39:M39"/>
    <mergeCell ref="C14:H14"/>
    <mergeCell ref="C16:H16"/>
    <mergeCell ref="C17:H17"/>
    <mergeCell ref="C18:H18"/>
    <mergeCell ref="C19:H19"/>
    <mergeCell ref="A14:B14"/>
    <mergeCell ref="A15:B15"/>
    <mergeCell ref="A16:B16"/>
    <mergeCell ref="A17:B17"/>
    <mergeCell ref="A18:B18"/>
    <mergeCell ref="A26:B26"/>
    <mergeCell ref="A27:B27"/>
  </mergeCells>
  <hyperlinks>
    <hyperlink ref="A45" r:id="rId2" xr:uid="{00000000-0004-0000-0000-000000000000}"/>
  </hyperlinks>
  <pageMargins left="0.98425196850393704" right="0.39370078740157483" top="0.98425196850393704" bottom="0.39370078740157483" header="0.51181102362204722" footer="0.51181102362204722"/>
  <pageSetup paperSize="9" scale="62" fitToHeight="0" orientation="portrait" r:id="rId3"/>
  <headerFooter>
    <oddHeader xml:space="preserve">&amp;L&amp;"EnBW DIN Pro Light,Standard"&amp;8Ein Unternehmen
der EnBW&amp;R&amp;G
</oddHeader>
    <oddFooter>&amp;L&amp;"EnBW DIN Pro Light,Standard"&amp;8&amp;K02-049Version 2 (14.02.2020)</oddFooter>
  </headerFooter>
  <ignoredErrors>
    <ignoredError sqref="I8 D29"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macro="[0]!Kontrollkästchen2_Klicken" altText="">
                <anchor moveWithCells="1">
                  <from>
                    <xdr:col>0</xdr:col>
                    <xdr:colOff>0</xdr:colOff>
                    <xdr:row>42</xdr:row>
                    <xdr:rowOff>228600</xdr:rowOff>
                  </from>
                  <to>
                    <xdr:col>1</xdr:col>
                    <xdr:colOff>152400</xdr:colOff>
                    <xdr:row>42</xdr:row>
                    <xdr:rowOff>466725</xdr:rowOff>
                  </to>
                </anchor>
              </controlPr>
            </control>
          </mc:Choice>
        </mc:AlternateContent>
        <mc:AlternateContent xmlns:mc="http://schemas.openxmlformats.org/markup-compatibility/2006">
          <mc:Choice Requires="x14">
            <control shapeId="1027" r:id="rId8" name="Drop Down 3">
              <controlPr defaultSize="0" print="0" autoLine="0" autoPict="0">
                <anchor moveWithCells="1">
                  <from>
                    <xdr:col>6</xdr:col>
                    <xdr:colOff>9525</xdr:colOff>
                    <xdr:row>2</xdr:row>
                    <xdr:rowOff>19050</xdr:rowOff>
                  </from>
                  <to>
                    <xdr:col>10</xdr:col>
                    <xdr:colOff>228600</xdr:colOff>
                    <xdr:row>2</xdr:row>
                    <xdr:rowOff>200025</xdr:rowOff>
                  </to>
                </anchor>
              </controlPr>
            </control>
          </mc:Choice>
        </mc:AlternateContent>
        <mc:AlternateContent xmlns:mc="http://schemas.openxmlformats.org/markup-compatibility/2006">
          <mc:Choice Requires="x14">
            <control shapeId="1028" r:id="rId9" name="Drop Down 4">
              <controlPr defaultSize="0" print="0" autoLine="0" autoPict="0">
                <anchor moveWithCells="1">
                  <from>
                    <xdr:col>3</xdr:col>
                    <xdr:colOff>9525</xdr:colOff>
                    <xdr:row>28</xdr:row>
                    <xdr:rowOff>28575</xdr:rowOff>
                  </from>
                  <to>
                    <xdr:col>5</xdr:col>
                    <xdr:colOff>581025</xdr:colOff>
                    <xdr:row>28</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17"/>
  <sheetViews>
    <sheetView workbookViewId="0">
      <selection activeCell="A18" sqref="A18"/>
    </sheetView>
  </sheetViews>
  <sheetFormatPr baseColWidth="10" defaultRowHeight="15" x14ac:dyDescent="0.25"/>
  <cols>
    <col min="2" max="2" width="45" customWidth="1"/>
    <col min="3" max="3" width="43.28515625" customWidth="1"/>
    <col min="4" max="4" width="15.7109375" customWidth="1"/>
    <col min="5" max="5" width="16.5703125" customWidth="1"/>
  </cols>
  <sheetData>
    <row r="1" spans="1:5" x14ac:dyDescent="0.25">
      <c r="A1">
        <v>1</v>
      </c>
      <c r="B1" t="s">
        <v>41</v>
      </c>
    </row>
    <row r="2" spans="1:5" x14ac:dyDescent="0.25">
      <c r="A2">
        <v>2</v>
      </c>
      <c r="B2" t="s">
        <v>72</v>
      </c>
      <c r="C2" t="s">
        <v>63</v>
      </c>
      <c r="D2" t="s">
        <v>43</v>
      </c>
      <c r="E2" t="s">
        <v>44</v>
      </c>
    </row>
    <row r="3" spans="1:5" x14ac:dyDescent="0.25">
      <c r="A3">
        <v>3</v>
      </c>
      <c r="B3" t="s">
        <v>73</v>
      </c>
      <c r="C3" t="s">
        <v>45</v>
      </c>
      <c r="D3" t="s">
        <v>46</v>
      </c>
      <c r="E3" t="s">
        <v>47</v>
      </c>
    </row>
    <row r="4" spans="1:5" x14ac:dyDescent="0.25">
      <c r="A4">
        <v>4</v>
      </c>
      <c r="B4" t="s">
        <v>74</v>
      </c>
      <c r="C4" t="s">
        <v>48</v>
      </c>
      <c r="D4" t="s">
        <v>49</v>
      </c>
      <c r="E4" t="s">
        <v>62</v>
      </c>
    </row>
    <row r="5" spans="1:5" x14ac:dyDescent="0.25">
      <c r="A5">
        <v>5</v>
      </c>
      <c r="B5" t="s">
        <v>75</v>
      </c>
      <c r="C5" t="s">
        <v>50</v>
      </c>
      <c r="D5" t="s">
        <v>51</v>
      </c>
      <c r="E5" t="s">
        <v>52</v>
      </c>
    </row>
    <row r="6" spans="1:5" x14ac:dyDescent="0.25">
      <c r="A6">
        <v>6</v>
      </c>
      <c r="B6" t="s">
        <v>76</v>
      </c>
      <c r="C6" t="s">
        <v>53</v>
      </c>
      <c r="D6" t="s">
        <v>54</v>
      </c>
      <c r="E6" t="s">
        <v>55</v>
      </c>
    </row>
    <row r="7" spans="1:5" x14ac:dyDescent="0.25">
      <c r="A7">
        <v>7</v>
      </c>
      <c r="B7" t="s">
        <v>77</v>
      </c>
      <c r="C7" t="s">
        <v>56</v>
      </c>
      <c r="D7" t="s">
        <v>57</v>
      </c>
      <c r="E7" t="s">
        <v>58</v>
      </c>
    </row>
    <row r="8" spans="1:5" x14ac:dyDescent="0.25">
      <c r="A8">
        <v>8</v>
      </c>
      <c r="B8" t="s">
        <v>78</v>
      </c>
      <c r="C8" t="s">
        <v>59</v>
      </c>
      <c r="D8" t="s">
        <v>61</v>
      </c>
      <c r="E8" t="s">
        <v>60</v>
      </c>
    </row>
    <row r="11" spans="1:5" x14ac:dyDescent="0.25">
      <c r="A11">
        <v>1</v>
      </c>
    </row>
    <row r="12" spans="1:5" x14ac:dyDescent="0.25">
      <c r="A12">
        <v>2</v>
      </c>
      <c r="B12" t="s">
        <v>66</v>
      </c>
    </row>
    <row r="13" spans="1:5" x14ac:dyDescent="0.25">
      <c r="A13">
        <v>3</v>
      </c>
      <c r="B13" t="s">
        <v>67</v>
      </c>
    </row>
    <row r="14" spans="1:5" x14ac:dyDescent="0.25">
      <c r="A14">
        <v>4</v>
      </c>
      <c r="B14" t="s">
        <v>68</v>
      </c>
    </row>
    <row r="15" spans="1:5" x14ac:dyDescent="0.25">
      <c r="A15">
        <v>5</v>
      </c>
      <c r="B15" t="s">
        <v>69</v>
      </c>
    </row>
    <row r="16" spans="1:5" x14ac:dyDescent="0.25">
      <c r="A16">
        <v>6</v>
      </c>
      <c r="B16" t="s">
        <v>70</v>
      </c>
    </row>
    <row r="17" spans="1:2" x14ac:dyDescent="0.25">
      <c r="A17">
        <v>7</v>
      </c>
      <c r="B17" t="s">
        <v>71</v>
      </c>
    </row>
  </sheetData>
  <customSheetViews>
    <customSheetView guid="{FF61DEA8-1299-4491-9F75-8FC0955AB5AE}">
      <selection activeCell="A8" sqref="A8"/>
      <pageMargins left="0.7" right="0.7" top="0.78740157499999996" bottom="0.78740157499999996" header="0.3" footer="0.3"/>
    </customSheetView>
  </customSheetView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E775BA4773234BBB0B146FD2D933EC" ma:contentTypeVersion="13" ma:contentTypeDescription="Create a new document." ma:contentTypeScope="" ma:versionID="45ea307c4727004a0c0786cc496e5f25">
  <xsd:schema xmlns:xsd="http://www.w3.org/2001/XMLSchema" xmlns:xs="http://www.w3.org/2001/XMLSchema" xmlns:p="http://schemas.microsoft.com/office/2006/metadata/properties" xmlns:ns3="a2361943-1b59-4a17-916a-2d7f3217d6b2" xmlns:ns4="482aae7f-e06a-4e00-930a-4a9209a41dc7" targetNamespace="http://schemas.microsoft.com/office/2006/metadata/properties" ma:root="true" ma:fieldsID="f32eb938f2f6f1b88345961080940049" ns3:_="" ns4:_="">
    <xsd:import namespace="a2361943-1b59-4a17-916a-2d7f3217d6b2"/>
    <xsd:import namespace="482aae7f-e06a-4e00-930a-4a9209a41dc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361943-1b59-4a17-916a-2d7f3217d6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2aae7f-e06a-4e00-930a-4a9209a41dc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BB57F0-72D2-4D1D-9E71-0B15FC9DEB45}">
  <ds:schemaRefs>
    <ds:schemaRef ds:uri="http://schemas.microsoft.com/sharepoint/v3/contenttype/forms"/>
  </ds:schemaRefs>
</ds:datastoreItem>
</file>

<file path=customXml/itemProps2.xml><?xml version="1.0" encoding="utf-8"?>
<ds:datastoreItem xmlns:ds="http://schemas.openxmlformats.org/officeDocument/2006/customXml" ds:itemID="{325A61E1-134E-492C-98FD-613F5068C550}">
  <ds:schemaRefs>
    <ds:schemaRef ds:uri="http://schemas.openxmlformats.org/package/2006/metadata/core-properties"/>
    <ds:schemaRef ds:uri="a2361943-1b59-4a17-916a-2d7f3217d6b2"/>
    <ds:schemaRef ds:uri="http://schemas.microsoft.com/office/2006/documentManagement/types"/>
    <ds:schemaRef ds:uri="http://schemas.microsoft.com/office/infopath/2007/PartnerControls"/>
    <ds:schemaRef ds:uri="http://purl.org/dc/elements/1.1/"/>
    <ds:schemaRef ds:uri="http://schemas.microsoft.com/office/2006/metadata/properties"/>
    <ds:schemaRef ds:uri="482aae7f-e06a-4e00-930a-4a9209a41dc7"/>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1835897-6832-4310-9C1D-DA89BA769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361943-1b59-4a17-916a-2d7f3217d6b2"/>
    <ds:schemaRef ds:uri="482aae7f-e06a-4e00-930a-4a9209a41d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Haigis</dc:creator>
  <cp:lastModifiedBy>Weiblen Marlene</cp:lastModifiedBy>
  <cp:lastPrinted>2020-06-29T08:38:25Z</cp:lastPrinted>
  <dcterms:created xsi:type="dcterms:W3CDTF">2019-11-07T12:49:38Z</dcterms:created>
  <dcterms:modified xsi:type="dcterms:W3CDTF">2020-07-06T06:32:30Z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0x01010017E775BA4773234BBB0B146FD2D933EC</vt:lpwstr>
  </property>
  <property fmtid="{D5CDD505-2E9C-101B-9397-08002B2CF9AE}" pid="3" name="Workbook id">
    <vt:lpwstr>d25c8eb4-21a4-4f90-8c29-8b6e3e584b80</vt:lpwstr>
  </property>
  <property fmtid="{D5CDD505-2E9C-101B-9397-08002B2CF9AE}" pid="4" name="Workbook type">
    <vt:lpwstr>Custom</vt:lpwstr>
  </property>
  <property fmtid="{D5CDD505-2E9C-101B-9397-08002B2CF9AE}" pid="5" name="Workbook version">
    <vt:lpwstr>Custom</vt:lpwstr>
  </property>
</Properties>
</file>