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LILLIE\Desktop\TML Reports\"/>
    </mc:Choice>
  </mc:AlternateContent>
  <xr:revisionPtr revIDLastSave="0" documentId="8_{7880FF24-73E6-4F9A-9F77-8EF001818063}" xr6:coauthVersionLast="46" xr6:coauthVersionMax="46" xr10:uidLastSave="{00000000-0000-0000-0000-000000000000}"/>
  <bookViews>
    <workbookView xWindow="960" yWindow="720" windowWidth="22080" windowHeight="12240" xr2:uid="{3659E6D1-35BD-45DD-B5E4-F37D5069C016}"/>
  </bookViews>
  <sheets>
    <sheet name="Sheet1" sheetId="1" r:id="rId1"/>
  </sheets>
  <definedNames>
    <definedName name="_xlnm._FilterDatabase" localSheetId="0" hidden="1">Sheet1!$B$12:$T$79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32" i="1" l="1"/>
  <c r="O32" i="1"/>
  <c r="P32" i="1" s="1"/>
  <c r="Q31" i="1"/>
  <c r="O31" i="1"/>
  <c r="P31" i="1" s="1"/>
  <c r="Q30" i="1"/>
  <c r="O30" i="1"/>
  <c r="P30" i="1" s="1"/>
  <c r="Q29" i="1"/>
  <c r="O29" i="1"/>
  <c r="P29" i="1" s="1"/>
  <c r="O14" i="1" l="1"/>
  <c r="O13" i="1"/>
  <c r="O15" i="1" l="1"/>
  <c r="Q14" i="1"/>
  <c r="Q13" i="1" l="1"/>
  <c r="Q287" i="1"/>
  <c r="O287" i="1"/>
  <c r="P287" i="1" s="1"/>
  <c r="Q65" i="1"/>
  <c r="O65" i="1"/>
  <c r="P65" i="1" s="1"/>
  <c r="Q64" i="1"/>
  <c r="O64" i="1"/>
  <c r="P64" i="1" s="1"/>
  <c r="Q63" i="1"/>
  <c r="O63" i="1"/>
  <c r="P63" i="1" s="1"/>
  <c r="Q44" i="1"/>
  <c r="O44" i="1"/>
  <c r="P44" i="1" s="1"/>
  <c r="Q43" i="1"/>
  <c r="O43" i="1"/>
  <c r="P43" i="1" s="1"/>
  <c r="Q42" i="1"/>
  <c r="O42" i="1"/>
  <c r="P42" i="1" s="1"/>
  <c r="Q41" i="1"/>
  <c r="O41" i="1"/>
  <c r="P41" i="1" s="1"/>
  <c r="Q40" i="1"/>
  <c r="O40" i="1"/>
  <c r="P40" i="1" s="1"/>
  <c r="Q39" i="1"/>
  <c r="O39" i="1"/>
  <c r="P39" i="1" s="1"/>
  <c r="Q38" i="1"/>
  <c r="O38" i="1"/>
  <c r="P38" i="1" s="1"/>
  <c r="Q37" i="1"/>
  <c r="O37" i="1"/>
  <c r="P37" i="1" s="1"/>
  <c r="Q36" i="1"/>
  <c r="O36" i="1"/>
  <c r="P36" i="1" s="1"/>
  <c r="Q35" i="1"/>
  <c r="O35" i="1"/>
  <c r="P35" i="1" s="1"/>
  <c r="Q34" i="1"/>
  <c r="O34" i="1"/>
  <c r="P34" i="1" s="1"/>
  <c r="Q33" i="1"/>
  <c r="O33" i="1"/>
  <c r="P33" i="1" s="1"/>
  <c r="Q25" i="1"/>
  <c r="O25" i="1"/>
  <c r="P25" i="1" s="1"/>
  <c r="Q24" i="1"/>
  <c r="O24" i="1"/>
  <c r="P24" i="1" s="1"/>
  <c r="Q23" i="1"/>
  <c r="O23" i="1"/>
  <c r="P23" i="1" s="1"/>
  <c r="Q22" i="1"/>
  <c r="O22" i="1"/>
  <c r="P22" i="1" s="1"/>
  <c r="Q21" i="1"/>
  <c r="O21" i="1"/>
  <c r="P21" i="1" s="1"/>
  <c r="Q20" i="1"/>
  <c r="O20" i="1"/>
  <c r="P20" i="1" s="1"/>
  <c r="Q19" i="1"/>
  <c r="O19" i="1"/>
  <c r="P19" i="1" s="1"/>
  <c r="Q18" i="1"/>
  <c r="O18" i="1"/>
  <c r="P18" i="1" s="1"/>
  <c r="Q17" i="1"/>
  <c r="O17" i="1"/>
  <c r="P17" i="1" s="1"/>
  <c r="Q16" i="1"/>
  <c r="O16" i="1"/>
  <c r="P16" i="1" s="1"/>
  <c r="Q15" i="1"/>
  <c r="P15" i="1"/>
  <c r="P14" i="1"/>
  <c r="P13" i="1"/>
  <c r="P11" i="1"/>
  <c r="N1" i="1"/>
  <c r="N3" i="1" l="1"/>
  <c r="O3" i="1" s="1"/>
  <c r="N9" i="1"/>
  <c r="O9" i="1" s="1"/>
  <c r="N5" i="1"/>
  <c r="O5" i="1" s="1"/>
  <c r="N7" i="1"/>
  <c r="O7" i="1" l="1"/>
  <c r="R2" i="1" s="1"/>
  <c r="R6" i="1" l="1"/>
</calcChain>
</file>

<file path=xl/sharedStrings.xml><?xml version="1.0" encoding="utf-8"?>
<sst xmlns="http://schemas.openxmlformats.org/spreadsheetml/2006/main" count="49" uniqueCount="40">
  <si>
    <t>Total Actions</t>
  </si>
  <si>
    <t>Total Completed</t>
  </si>
  <si>
    <t>On Track</t>
  </si>
  <si>
    <t>Delayed</t>
  </si>
  <si>
    <t>Completed + 
On Track</t>
  </si>
  <si>
    <t>Completed on time</t>
  </si>
  <si>
    <t>Completed delayed</t>
  </si>
  <si>
    <t>Origin</t>
  </si>
  <si>
    <t>Non conformity</t>
  </si>
  <si>
    <t>Responsible</t>
  </si>
  <si>
    <t>Status</t>
  </si>
  <si>
    <t>Traffic Light Status</t>
  </si>
  <si>
    <t>Conclusion
Status</t>
  </si>
  <si>
    <t>Comments</t>
  </si>
  <si>
    <t>TML Audit Report</t>
  </si>
  <si>
    <t>Update Plant SOP TGP 8.18 Water Testing and Control Policy to show micro limits for Coliform testing for water.</t>
  </si>
  <si>
    <t xml:space="preserve"> </t>
  </si>
  <si>
    <t>Corrective Action Description</t>
  </si>
  <si>
    <t>mm/dd/yy</t>
  </si>
  <si>
    <r>
      <rPr>
        <sz val="48"/>
        <color rgb="FF7030A0"/>
        <rFont val="Arial"/>
        <family val="2"/>
      </rPr>
      <t>Corrective Action Plan</t>
    </r>
    <r>
      <rPr>
        <sz val="48"/>
        <color rgb="FF7030A0"/>
        <rFont val="MDLZ BITE TYPE"/>
        <family val="3"/>
      </rPr>
      <t xml:space="preserve"> 
</t>
    </r>
  </si>
  <si>
    <r>
      <t xml:space="preserve">TML
</t>
    </r>
    <r>
      <rPr>
        <sz val="9"/>
        <color rgb="FFFFFFFF"/>
        <rFont val="Arial"/>
        <family val="2"/>
      </rPr>
      <t>(Audit section issue identified)</t>
    </r>
  </si>
  <si>
    <r>
      <t xml:space="preserve">Severity of Issue
</t>
    </r>
    <r>
      <rPr>
        <sz val="9"/>
        <color rgb="FFFFFFFF"/>
        <rFont val="Arial"/>
        <family val="2"/>
      </rPr>
      <t>(Major or Minor NC</t>
    </r>
    <r>
      <rPr>
        <sz val="16"/>
        <color indexed="9"/>
        <rFont val="Arial"/>
        <family val="2"/>
      </rPr>
      <t xml:space="preserve">
</t>
    </r>
    <r>
      <rPr>
        <sz val="9"/>
        <color rgb="FFFFFFFF"/>
        <rFont val="Arial"/>
        <family val="2"/>
      </rPr>
      <t>as determined by MDLZ coordinators)</t>
    </r>
  </si>
  <si>
    <r>
      <t xml:space="preserve">Deadline
</t>
    </r>
    <r>
      <rPr>
        <sz val="9"/>
        <color rgb="FFFFFFFF"/>
        <rFont val="Arial"/>
        <family val="2"/>
      </rPr>
      <t>(date expected to be completed)</t>
    </r>
  </si>
  <si>
    <r>
      <t xml:space="preserve">Revised deadline
</t>
    </r>
    <r>
      <rPr>
        <sz val="9"/>
        <color rgb="FFFFFFFF"/>
        <rFont val="Arial"/>
        <family val="2"/>
      </rPr>
      <t>(Based on discussions with MDLZ Coordinators)</t>
    </r>
  </si>
  <si>
    <r>
      <t xml:space="preserve">Conclusion
</t>
    </r>
    <r>
      <rPr>
        <sz val="9"/>
        <color rgb="FFFFFFFF"/>
        <rFont val="Arial"/>
        <family val="2"/>
      </rPr>
      <t>(Date NC was actually completed and verified by plant)</t>
    </r>
  </si>
  <si>
    <t>TML Site</t>
  </si>
  <si>
    <t>Audit Date</t>
  </si>
  <si>
    <t>MDLZTML;GZSP;8;22</t>
  </si>
  <si>
    <t>Region</t>
  </si>
  <si>
    <t>Product</t>
  </si>
  <si>
    <t>Report Issue Date</t>
  </si>
  <si>
    <t>CAPA Return Date</t>
  </si>
  <si>
    <t>ok</t>
  </si>
  <si>
    <t>Completed</t>
  </si>
  <si>
    <t>On-time</t>
  </si>
  <si>
    <t>Describe the product being made</t>
  </si>
  <si>
    <t>Name of Site</t>
  </si>
  <si>
    <t>Sampling once a month for water: Viewed coliform testing XXXXXXX Labs 03/06/2020.  Coliform limits: Any positive reading results; however SOP does not show the micro limits for water.</t>
  </si>
  <si>
    <t xml:space="preserve"> Date of the TML Audit</t>
  </si>
  <si>
    <t xml:space="preserve">NA/LA/MEU/AMEA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</si>
</sst>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"/>
    <numFmt numFmtId="165" formatCode="[$-416]d\-mmm\-yy;@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36"/>
      <color indexed="18"/>
      <name val="Arial"/>
      <family val="2"/>
    </font>
    <font>
      <sz val="48"/>
      <color rgb="FF7030A0"/>
      <name val="MDLZ BITE TYPE"/>
      <family val="3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sz val="48"/>
      <color rgb="FF7030A0"/>
      <name val="Arial"/>
      <family val="2"/>
    </font>
    <font>
      <sz val="48"/>
      <color rgb="FF7030A0"/>
      <name val="MDLZ BITE TYPE"/>
      <family val="2"/>
    </font>
    <font>
      <sz val="16"/>
      <color indexed="9"/>
      <name val="Arial"/>
      <family val="2"/>
    </font>
    <font>
      <sz val="9"/>
      <color rgb="FFFFFFFF"/>
      <name val="Arial"/>
      <family val="2"/>
    </font>
    <font>
      <sz val="16"/>
      <color theme="0"/>
      <name val="Arial"/>
      <family val="2"/>
    </font>
    <font>
      <sz val="12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ck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thick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ck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thick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113">
    <xf numFmtId="0" fontId="0" fillId="0" borderId="0" xfId="0"/>
    <xf numFmtId="0" fontId="3" fillId="0" borderId="0" xfId="2" applyFont="1" applyAlignment="1" applyProtection="1">
      <alignment horizontal="center" vertical="center"/>
    </xf>
    <xf numFmtId="0" fontId="4" fillId="0" borderId="0" xfId="2" applyFont="1" applyAlignment="1" applyProtection="1">
      <alignment vertical="center" wrapText="1"/>
      <protection locked="0" hidden="1"/>
    </xf>
    <xf numFmtId="0" fontId="6" fillId="0" borderId="0" xfId="2" applyFont="1" applyAlignment="1" applyProtection="1">
      <alignment horizontal="right" vertical="center"/>
      <protection locked="0" hidden="1"/>
    </xf>
    <xf numFmtId="0" fontId="7" fillId="2" borderId="1" xfId="2" applyFont="1" applyFill="1" applyBorder="1" applyAlignment="1" applyProtection="1">
      <alignment horizontal="center" vertical="center"/>
      <protection locked="0" hidden="1"/>
    </xf>
    <xf numFmtId="0" fontId="3" fillId="0" borderId="0" xfId="2" applyFont="1" applyAlignment="1" applyProtection="1">
      <alignment horizontal="center" vertical="center"/>
      <protection locked="0" hidden="1"/>
    </xf>
    <xf numFmtId="9" fontId="6" fillId="0" borderId="0" xfId="1" applyFont="1" applyBorder="1" applyAlignment="1" applyProtection="1">
      <alignment horizontal="center" vertical="center"/>
      <protection locked="0" hidden="1"/>
    </xf>
    <xf numFmtId="0" fontId="3" fillId="0" borderId="0" xfId="2" applyNumberFormat="1" applyFont="1" applyBorder="1" applyAlignment="1" applyProtection="1">
      <alignment horizontal="center" vertical="center" wrapText="1"/>
      <protection locked="0" hidden="1"/>
    </xf>
    <xf numFmtId="0" fontId="6" fillId="0" borderId="0" xfId="2" applyFont="1" applyAlignment="1" applyProtection="1">
      <alignment horizontal="center" vertical="center"/>
      <protection locked="0" hidden="1"/>
    </xf>
    <xf numFmtId="0" fontId="7" fillId="0" borderId="0" xfId="2" applyFont="1" applyFill="1" applyBorder="1" applyAlignment="1" applyProtection="1">
      <alignment horizontal="center" vertical="center"/>
      <protection locked="0" hidden="1"/>
    </xf>
    <xf numFmtId="0" fontId="3" fillId="0" borderId="0" xfId="2" applyNumberFormat="1" applyFont="1" applyAlignment="1" applyProtection="1">
      <alignment horizontal="center" vertical="center" wrapText="1"/>
      <protection locked="0" hidden="1"/>
    </xf>
    <xf numFmtId="0" fontId="6" fillId="3" borderId="1" xfId="2" applyFont="1" applyFill="1" applyBorder="1" applyAlignment="1" applyProtection="1">
      <alignment horizontal="center" vertical="center"/>
      <protection locked="0" hidden="1"/>
    </xf>
    <xf numFmtId="0" fontId="6" fillId="0" borderId="0" xfId="2" applyFont="1" applyBorder="1" applyAlignment="1" applyProtection="1">
      <alignment horizontal="right" vertical="center"/>
      <protection locked="0" hidden="1"/>
    </xf>
    <xf numFmtId="0" fontId="6" fillId="0" borderId="0" xfId="2" applyFont="1" applyFill="1" applyBorder="1" applyAlignment="1" applyProtection="1">
      <alignment horizontal="center" vertical="center"/>
      <protection locked="0" hidden="1"/>
    </xf>
    <xf numFmtId="0" fontId="6" fillId="4" borderId="1" xfId="2" applyFont="1" applyFill="1" applyBorder="1" applyAlignment="1" applyProtection="1">
      <alignment horizontal="center" vertical="center"/>
      <protection locked="0" hidden="1"/>
    </xf>
    <xf numFmtId="0" fontId="6" fillId="0" borderId="0" xfId="2" applyFont="1" applyAlignment="1" applyProtection="1">
      <alignment horizontal="right" vertical="center" wrapText="1"/>
      <protection locked="0" hidden="1"/>
    </xf>
    <xf numFmtId="0" fontId="6" fillId="5" borderId="1" xfId="2" applyFont="1" applyFill="1" applyBorder="1" applyAlignment="1" applyProtection="1">
      <alignment horizontal="center" vertical="center"/>
      <protection locked="0" hidden="1"/>
    </xf>
    <xf numFmtId="0" fontId="6" fillId="0" borderId="0" xfId="2" applyNumberFormat="1" applyFont="1" applyAlignment="1" applyProtection="1">
      <alignment horizontal="center" vertical="center" wrapText="1"/>
      <protection locked="0" hidden="1"/>
    </xf>
    <xf numFmtId="0" fontId="4" fillId="0" borderId="5" xfId="2" applyFont="1" applyBorder="1" applyAlignment="1" applyProtection="1">
      <alignment vertical="center" wrapText="1"/>
      <protection locked="0" hidden="1"/>
    </xf>
    <xf numFmtId="0" fontId="4" fillId="0" borderId="0" xfId="2" applyFont="1" applyBorder="1" applyAlignment="1" applyProtection="1">
      <alignment horizontal="center" vertical="center" wrapText="1"/>
      <protection locked="0" hidden="1"/>
    </xf>
    <xf numFmtId="0" fontId="3" fillId="0" borderId="0" xfId="2" applyNumberFormat="1" applyFont="1" applyAlignment="1" applyProtection="1">
      <alignment horizontal="center" vertical="center"/>
      <protection locked="0" hidden="1"/>
    </xf>
    <xf numFmtId="14" fontId="3" fillId="0" borderId="9" xfId="2" applyNumberFormat="1" applyFont="1" applyBorder="1" applyAlignment="1" applyProtection="1">
      <alignment horizontal="center" vertical="center"/>
      <protection locked="0" hidden="1"/>
    </xf>
    <xf numFmtId="0" fontId="3" fillId="0" borderId="10" xfId="2" applyNumberFormat="1" applyFont="1" applyBorder="1" applyAlignment="1" applyProtection="1">
      <alignment horizontal="center" vertical="center"/>
      <protection locked="0" hidden="1"/>
    </xf>
    <xf numFmtId="0" fontId="3" fillId="0" borderId="10" xfId="2" applyFont="1" applyBorder="1" applyAlignment="1" applyProtection="1">
      <alignment horizontal="center" vertical="center" wrapText="1"/>
      <protection locked="0" hidden="1"/>
    </xf>
    <xf numFmtId="0" fontId="3" fillId="7" borderId="13" xfId="2" applyFont="1" applyFill="1" applyBorder="1" applyAlignment="1" applyProtection="1">
      <alignment horizontal="center" vertical="center" wrapText="1"/>
      <protection locked="0" hidden="1"/>
    </xf>
    <xf numFmtId="0" fontId="3" fillId="7" borderId="13" xfId="2" applyFont="1" applyFill="1" applyBorder="1" applyAlignment="1" applyProtection="1">
      <alignment horizontal="left" vertical="center" wrapText="1"/>
      <protection locked="0" hidden="1"/>
    </xf>
    <xf numFmtId="14" fontId="3" fillId="7" borderId="13" xfId="2" applyNumberFormat="1" applyFont="1" applyFill="1" applyBorder="1" applyAlignment="1" applyProtection="1">
      <alignment horizontal="center" vertical="center" wrapText="1"/>
      <protection locked="0"/>
    </xf>
    <xf numFmtId="0" fontId="3" fillId="8" borderId="13" xfId="2" applyNumberFormat="1" applyFont="1" applyFill="1" applyBorder="1" applyAlignment="1" applyProtection="1">
      <alignment horizontal="center" vertical="center" wrapText="1"/>
      <protection locked="0" hidden="1"/>
    </xf>
    <xf numFmtId="14" fontId="3" fillId="8" borderId="13" xfId="2" applyNumberFormat="1" applyFont="1" applyFill="1" applyBorder="1" applyAlignment="1" applyProtection="1">
      <alignment horizontal="center" vertical="center" wrapText="1"/>
      <protection locked="0" hidden="1"/>
    </xf>
    <xf numFmtId="0" fontId="3" fillId="0" borderId="14" xfId="2" applyFont="1" applyFill="1" applyBorder="1" applyAlignment="1" applyProtection="1">
      <alignment horizontal="center" vertical="center" wrapText="1"/>
      <protection locked="0" hidden="1"/>
    </xf>
    <xf numFmtId="164" fontId="3" fillId="7" borderId="13" xfId="2" applyNumberFormat="1" applyFont="1" applyFill="1" applyBorder="1" applyAlignment="1" applyProtection="1">
      <alignment horizontal="center" vertical="center" wrapText="1"/>
      <protection locked="0" hidden="1"/>
    </xf>
    <xf numFmtId="0" fontId="8" fillId="0" borderId="14" xfId="2" applyFont="1" applyFill="1" applyBorder="1" applyAlignment="1" applyProtection="1">
      <alignment horizontal="center" vertical="center" wrapText="1"/>
      <protection locked="0" hidden="1"/>
    </xf>
    <xf numFmtId="0" fontId="9" fillId="0" borderId="14" xfId="2" applyFont="1" applyFill="1" applyBorder="1" applyAlignment="1" applyProtection="1">
      <alignment horizontal="center" vertical="center" wrapText="1"/>
      <protection locked="0" hidden="1"/>
    </xf>
    <xf numFmtId="0" fontId="3" fillId="0" borderId="13" xfId="2" applyFont="1" applyFill="1" applyBorder="1" applyAlignment="1" applyProtection="1">
      <alignment horizontal="left" vertical="center" wrapText="1"/>
      <protection locked="0" hidden="1"/>
    </xf>
    <xf numFmtId="164" fontId="3" fillId="0" borderId="15" xfId="2" applyNumberFormat="1" applyFont="1" applyBorder="1" applyAlignment="1" applyProtection="1">
      <alignment horizontal="center" vertical="center" wrapText="1"/>
      <protection locked="0" hidden="1"/>
    </xf>
    <xf numFmtId="164" fontId="3" fillId="0" borderId="15" xfId="2" applyNumberFormat="1" applyFont="1" applyBorder="1" applyAlignment="1" applyProtection="1">
      <alignment horizontal="left" vertical="center" wrapText="1"/>
      <protection locked="0" hidden="1"/>
    </xf>
    <xf numFmtId="0" fontId="3" fillId="0" borderId="15" xfId="2" applyFont="1" applyFill="1" applyBorder="1" applyAlignment="1" applyProtection="1">
      <alignment horizontal="left" vertical="center" wrapText="1"/>
      <protection locked="0" hidden="1"/>
    </xf>
    <xf numFmtId="0" fontId="3" fillId="0" borderId="15" xfId="2" applyFont="1" applyFill="1" applyBorder="1" applyAlignment="1" applyProtection="1">
      <alignment horizontal="center" vertical="center" wrapText="1"/>
      <protection locked="0" hidden="1"/>
    </xf>
    <xf numFmtId="165" fontId="3" fillId="0" borderId="15" xfId="2" applyNumberFormat="1" applyFont="1" applyBorder="1" applyAlignment="1" applyProtection="1">
      <alignment horizontal="center" vertical="center" wrapText="1"/>
      <protection locked="0"/>
    </xf>
    <xf numFmtId="0" fontId="3" fillId="8" borderId="15" xfId="2" applyNumberFormat="1" applyFont="1" applyFill="1" applyBorder="1" applyAlignment="1" applyProtection="1">
      <alignment horizontal="center" vertical="center" wrapText="1"/>
      <protection locked="0" hidden="1"/>
    </xf>
    <xf numFmtId="14" fontId="3" fillId="8" borderId="15" xfId="2" applyNumberFormat="1" applyFont="1" applyFill="1" applyBorder="1" applyAlignment="1" applyProtection="1">
      <alignment horizontal="center" vertical="center" wrapText="1"/>
      <protection locked="0" hidden="1"/>
    </xf>
    <xf numFmtId="0" fontId="3" fillId="0" borderId="16" xfId="2" applyFont="1" applyFill="1" applyBorder="1" applyAlignment="1" applyProtection="1">
      <alignment horizontal="center" vertical="center" wrapText="1"/>
      <protection locked="0" hidden="1"/>
    </xf>
    <xf numFmtId="164" fontId="3" fillId="0" borderId="5" xfId="2" applyNumberFormat="1" applyFont="1" applyFill="1" applyBorder="1" applyAlignment="1" applyProtection="1">
      <alignment horizontal="center" vertical="center"/>
      <protection locked="0" hidden="1"/>
    </xf>
    <xf numFmtId="164" fontId="3" fillId="0" borderId="5" xfId="2" applyNumberFormat="1" applyFont="1" applyFill="1" applyBorder="1" applyAlignment="1" applyProtection="1">
      <alignment horizontal="left" vertical="center" wrapText="1"/>
      <protection locked="0" hidden="1"/>
    </xf>
    <xf numFmtId="0" fontId="3" fillId="0" borderId="5" xfId="2" applyFont="1" applyFill="1" applyBorder="1" applyAlignment="1" applyProtection="1">
      <alignment horizontal="left" vertical="center" wrapText="1"/>
      <protection locked="0" hidden="1"/>
    </xf>
    <xf numFmtId="0" fontId="3" fillId="0" borderId="5" xfId="2" applyFont="1" applyFill="1" applyBorder="1" applyAlignment="1" applyProtection="1">
      <alignment horizontal="center" vertical="center" wrapText="1"/>
      <protection locked="0" hidden="1"/>
    </xf>
    <xf numFmtId="0" fontId="6" fillId="0" borderId="5" xfId="2" applyFont="1" applyFill="1" applyBorder="1" applyAlignment="1" applyProtection="1">
      <alignment horizontal="center" vertical="center"/>
    </xf>
    <xf numFmtId="0" fontId="3" fillId="0" borderId="5" xfId="2" applyFont="1" applyFill="1" applyBorder="1" applyAlignment="1" applyProtection="1">
      <alignment horizontal="center" vertical="center"/>
    </xf>
    <xf numFmtId="0" fontId="3" fillId="0" borderId="5" xfId="2" applyNumberFormat="1" applyFont="1" applyBorder="1" applyAlignment="1" applyProtection="1">
      <alignment horizontal="center" vertical="center"/>
      <protection locked="0" hidden="1"/>
    </xf>
    <xf numFmtId="0" fontId="3" fillId="0" borderId="5" xfId="2" applyFont="1" applyBorder="1" applyAlignment="1" applyProtection="1">
      <alignment horizontal="center" vertical="center"/>
      <protection locked="0" hidden="1"/>
    </xf>
    <xf numFmtId="0" fontId="3" fillId="0" borderId="5" xfId="2" applyNumberFormat="1" applyFont="1" applyBorder="1" applyAlignment="1" applyProtection="1">
      <alignment horizontal="center" vertical="center" wrapText="1"/>
      <protection locked="0" hidden="1"/>
    </xf>
    <xf numFmtId="164" fontId="3" fillId="0" borderId="0" xfId="2" applyNumberFormat="1" applyFont="1" applyFill="1" applyAlignment="1" applyProtection="1">
      <alignment horizontal="center" vertical="center"/>
      <protection locked="0" hidden="1"/>
    </xf>
    <xf numFmtId="164" fontId="3" fillId="0" borderId="0" xfId="2" applyNumberFormat="1" applyFont="1" applyFill="1" applyAlignment="1" applyProtection="1">
      <alignment horizontal="left" vertical="center" wrapText="1"/>
      <protection locked="0" hidden="1"/>
    </xf>
    <xf numFmtId="0" fontId="3" fillId="0" borderId="0" xfId="2" applyFont="1" applyFill="1" applyAlignment="1" applyProtection="1">
      <alignment horizontal="left" vertical="center" wrapText="1"/>
      <protection locked="0" hidden="1"/>
    </xf>
    <xf numFmtId="0" fontId="3" fillId="0" borderId="0" xfId="2" applyFont="1" applyFill="1" applyAlignment="1" applyProtection="1">
      <alignment horizontal="center" vertical="center" wrapText="1"/>
      <protection locked="0" hidden="1"/>
    </xf>
    <xf numFmtId="0" fontId="6" fillId="0" borderId="0" xfId="2" applyFont="1" applyFill="1" applyAlignment="1" applyProtection="1">
      <alignment horizontal="center" vertical="center"/>
    </xf>
    <xf numFmtId="0" fontId="3" fillId="0" borderId="0" xfId="2" applyFont="1" applyFill="1" applyAlignment="1" applyProtection="1">
      <alignment horizontal="center" vertical="center"/>
    </xf>
    <xf numFmtId="0" fontId="5" fillId="0" borderId="0" xfId="2" applyFont="1" applyAlignment="1" applyProtection="1">
      <alignment horizontal="center" vertical="center" wrapText="1"/>
      <protection locked="0" hidden="1"/>
    </xf>
    <xf numFmtId="164" fontId="12" fillId="6" borderId="11" xfId="2" applyNumberFormat="1" applyFont="1" applyFill="1" applyBorder="1" applyAlignment="1" applyProtection="1">
      <alignment horizontal="center" vertical="center" wrapText="1"/>
      <protection locked="0" hidden="1"/>
    </xf>
    <xf numFmtId="0" fontId="12" fillId="6" borderId="11" xfId="2" applyFont="1" applyFill="1" applyBorder="1" applyAlignment="1" applyProtection="1">
      <alignment horizontal="center" vertical="center" wrapText="1"/>
      <protection locked="0" hidden="1"/>
    </xf>
    <xf numFmtId="17" fontId="12" fillId="6" borderId="11" xfId="2" applyNumberFormat="1" applyFont="1" applyFill="1" applyBorder="1" applyAlignment="1" applyProtection="1">
      <alignment horizontal="center" vertical="center" wrapText="1"/>
    </xf>
    <xf numFmtId="14" fontId="12" fillId="6" borderId="11" xfId="2" applyNumberFormat="1" applyFont="1" applyFill="1" applyBorder="1" applyAlignment="1" applyProtection="1">
      <alignment horizontal="center" vertical="center" wrapText="1"/>
    </xf>
    <xf numFmtId="14" fontId="12" fillId="6" borderId="11" xfId="2" applyNumberFormat="1" applyFont="1" applyFill="1" applyBorder="1" applyAlignment="1" applyProtection="1">
      <alignment horizontal="center" vertical="center" wrapText="1"/>
      <protection locked="0" hidden="1"/>
    </xf>
    <xf numFmtId="0" fontId="12" fillId="6" borderId="11" xfId="2" applyNumberFormat="1" applyFont="1" applyFill="1" applyBorder="1" applyAlignment="1" applyProtection="1">
      <alignment horizontal="center" vertical="center" wrapText="1"/>
      <protection locked="0" hidden="1"/>
    </xf>
    <xf numFmtId="17" fontId="12" fillId="6" borderId="11" xfId="2" applyNumberFormat="1" applyFont="1" applyFill="1" applyBorder="1" applyAlignment="1" applyProtection="1">
      <alignment horizontal="center" vertical="center" wrapText="1"/>
      <protection locked="0" hidden="1"/>
    </xf>
    <xf numFmtId="0" fontId="12" fillId="6" borderId="12" xfId="2" applyFont="1" applyFill="1" applyBorder="1" applyAlignment="1" applyProtection="1">
      <alignment horizontal="center" vertical="center" wrapText="1"/>
      <protection locked="0" hidden="1"/>
    </xf>
    <xf numFmtId="0" fontId="3" fillId="0" borderId="0" xfId="2" applyFont="1" applyAlignment="1" applyProtection="1">
      <alignment horizontal="left" vertical="center" wrapText="1"/>
    </xf>
    <xf numFmtId="0" fontId="3" fillId="0" borderId="6" xfId="2" applyFont="1" applyBorder="1" applyAlignment="1" applyProtection="1">
      <alignment horizontal="left" vertical="center" wrapText="1"/>
    </xf>
    <xf numFmtId="164" fontId="3" fillId="7" borderId="18" xfId="2" applyNumberFormat="1" applyFont="1" applyFill="1" applyBorder="1" applyAlignment="1" applyProtection="1">
      <alignment horizontal="center" vertical="center" wrapText="1"/>
      <protection locked="0" hidden="1"/>
    </xf>
    <xf numFmtId="164" fontId="3" fillId="7" borderId="17" xfId="2" applyNumberFormat="1" applyFont="1" applyFill="1" applyBorder="1" applyAlignment="1" applyProtection="1">
      <alignment horizontal="center" vertical="center" wrapText="1"/>
      <protection locked="0" hidden="1"/>
    </xf>
    <xf numFmtId="164" fontId="3" fillId="0" borderId="19" xfId="2" applyNumberFormat="1" applyFont="1" applyBorder="1" applyAlignment="1" applyProtection="1">
      <alignment horizontal="center" vertical="center" wrapText="1"/>
      <protection locked="0" hidden="1"/>
    </xf>
    <xf numFmtId="0" fontId="14" fillId="6" borderId="20" xfId="2" applyFont="1" applyFill="1" applyBorder="1" applyAlignment="1" applyProtection="1">
      <alignment horizontal="center" vertical="center" wrapText="1"/>
    </xf>
    <xf numFmtId="0" fontId="14" fillId="6" borderId="21" xfId="2" applyFont="1" applyFill="1" applyBorder="1" applyAlignment="1" applyProtection="1">
      <alignment horizontal="center" vertical="center" wrapText="1"/>
    </xf>
    <xf numFmtId="0" fontId="3" fillId="5" borderId="13" xfId="2" applyFont="1" applyFill="1" applyBorder="1" applyAlignment="1" applyProtection="1">
      <alignment horizontal="center" vertical="center" wrapText="1"/>
      <protection locked="0" hidden="1"/>
    </xf>
    <xf numFmtId="0" fontId="3" fillId="5" borderId="17" xfId="2" applyFont="1" applyFill="1" applyBorder="1" applyAlignment="1" applyProtection="1">
      <alignment horizontal="center" vertical="center" wrapText="1"/>
      <protection locked="0" hidden="1"/>
    </xf>
    <xf numFmtId="0" fontId="3" fillId="5" borderId="13" xfId="2" applyFont="1" applyFill="1" applyBorder="1" applyAlignment="1" applyProtection="1">
      <alignment horizontal="left" vertical="center" wrapText="1"/>
      <protection locked="0" hidden="1"/>
    </xf>
    <xf numFmtId="14" fontId="3" fillId="5" borderId="13" xfId="2" applyNumberFormat="1" applyFont="1" applyFill="1" applyBorder="1" applyAlignment="1" applyProtection="1">
      <alignment horizontal="center" vertical="center" wrapText="1"/>
      <protection locked="0"/>
    </xf>
    <xf numFmtId="14" fontId="3" fillId="7" borderId="13" xfId="2" applyNumberFormat="1" applyFont="1" applyFill="1" applyBorder="1" applyAlignment="1" applyProtection="1">
      <alignment horizontal="center" vertical="center" wrapText="1"/>
      <protection locked="0" hidden="1"/>
    </xf>
    <xf numFmtId="0" fontId="3" fillId="0" borderId="0" xfId="2" applyFont="1" applyAlignment="1" applyProtection="1">
      <alignment horizontal="center" vertical="center" wrapText="1"/>
    </xf>
    <xf numFmtId="0" fontId="3" fillId="0" borderId="10" xfId="2" applyFont="1" applyBorder="1" applyAlignment="1" applyProtection="1">
      <alignment horizontal="center" vertical="center" wrapText="1"/>
    </xf>
    <xf numFmtId="0" fontId="3" fillId="7" borderId="15" xfId="2" applyFont="1" applyFill="1" applyBorder="1" applyAlignment="1" applyProtection="1">
      <alignment horizontal="center" vertical="center" wrapText="1"/>
      <protection locked="0" hidden="1"/>
    </xf>
    <xf numFmtId="0" fontId="3" fillId="7" borderId="23" xfId="2" applyFont="1" applyFill="1" applyBorder="1" applyAlignment="1" applyProtection="1">
      <alignment horizontal="center" vertical="center" wrapText="1"/>
      <protection locked="0" hidden="1"/>
    </xf>
    <xf numFmtId="0" fontId="0" fillId="0" borderId="0" xfId="0" applyAlignment="1">
      <alignment horizontal="center" wrapText="1"/>
    </xf>
    <xf numFmtId="0" fontId="15" fillId="5" borderId="22" xfId="0" applyFont="1" applyFill="1" applyBorder="1" applyAlignment="1">
      <alignment horizontal="left" vertical="center" wrapText="1"/>
    </xf>
    <xf numFmtId="0" fontId="15" fillId="0" borderId="22" xfId="0" applyFont="1" applyBorder="1" applyAlignment="1">
      <alignment horizontal="left" vertical="center" wrapText="1"/>
    </xf>
    <xf numFmtId="0" fontId="15" fillId="0" borderId="24" xfId="0" applyFont="1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4" fillId="6" borderId="26" xfId="2" applyFont="1" applyFill="1" applyBorder="1" applyAlignment="1" applyProtection="1">
      <alignment horizontal="center" vertical="center" wrapText="1"/>
    </xf>
    <xf numFmtId="0" fontId="3" fillId="0" borderId="10" xfId="2" applyFont="1" applyBorder="1" applyAlignment="1" applyProtection="1">
      <alignment horizontal="left" vertical="center" wrapText="1"/>
    </xf>
    <xf numFmtId="0" fontId="15" fillId="5" borderId="17" xfId="0" applyFont="1" applyFill="1" applyBorder="1" applyAlignment="1">
      <alignment horizontal="left" vertical="center" wrapText="1"/>
    </xf>
    <xf numFmtId="0" fontId="15" fillId="0" borderId="17" xfId="0" applyFont="1" applyBorder="1" applyAlignment="1">
      <alignment horizontal="left" vertical="center" wrapText="1"/>
    </xf>
    <xf numFmtId="0" fontId="15" fillId="0" borderId="19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3" fillId="7" borderId="17" xfId="2" applyFont="1" applyFill="1" applyBorder="1" applyAlignment="1" applyProtection="1">
      <alignment horizontal="center" vertical="center" wrapText="1"/>
      <protection locked="0" hidden="1"/>
    </xf>
    <xf numFmtId="164" fontId="3" fillId="7" borderId="28" xfId="2" applyNumberFormat="1" applyFont="1" applyFill="1" applyBorder="1" applyAlignment="1" applyProtection="1">
      <alignment horizontal="center" vertical="center" wrapText="1"/>
      <protection locked="0" hidden="1"/>
    </xf>
    <xf numFmtId="0" fontId="15" fillId="0" borderId="0" xfId="0" applyFont="1" applyAlignment="1">
      <alignment vertical="center" wrapText="1"/>
    </xf>
    <xf numFmtId="0" fontId="14" fillId="6" borderId="29" xfId="2" applyFont="1" applyFill="1" applyBorder="1" applyAlignment="1" applyProtection="1">
      <alignment horizontal="center" vertical="center" wrapText="1"/>
    </xf>
    <xf numFmtId="0" fontId="3" fillId="5" borderId="14" xfId="2" applyFont="1" applyFill="1" applyBorder="1" applyAlignment="1" applyProtection="1">
      <alignment horizontal="center" vertical="center" wrapText="1"/>
      <protection locked="0" hidden="1"/>
    </xf>
    <xf numFmtId="0" fontId="0" fillId="5" borderId="0" xfId="0" applyFill="1"/>
    <xf numFmtId="0" fontId="3" fillId="8" borderId="13" xfId="2" applyFont="1" applyFill="1" applyBorder="1" applyAlignment="1" applyProtection="1">
      <alignment horizontal="center" vertical="center" wrapText="1"/>
      <protection locked="0" hidden="1"/>
    </xf>
    <xf numFmtId="0" fontId="3" fillId="0" borderId="14" xfId="2" applyFont="1" applyBorder="1" applyAlignment="1" applyProtection="1">
      <alignment horizontal="center" vertical="center" wrapText="1"/>
      <protection locked="0" hidden="1"/>
    </xf>
    <xf numFmtId="0" fontId="15" fillId="0" borderId="22" xfId="0" applyFont="1" applyFill="1" applyBorder="1" applyAlignment="1">
      <alignment horizontal="left" vertical="center" wrapText="1"/>
    </xf>
    <xf numFmtId="164" fontId="3" fillId="0" borderId="7" xfId="2" applyNumberFormat="1" applyFont="1" applyBorder="1" applyAlignment="1" applyProtection="1">
      <alignment horizontal="center" vertical="center"/>
      <protection locked="0" hidden="1"/>
    </xf>
    <xf numFmtId="164" fontId="3" fillId="0" borderId="8" xfId="2" applyNumberFormat="1" applyFont="1" applyBorder="1" applyAlignment="1" applyProtection="1">
      <alignment horizontal="center" vertical="center"/>
      <protection locked="0" hidden="1"/>
    </xf>
    <xf numFmtId="0" fontId="11" fillId="0" borderId="0" xfId="2" applyFont="1" applyAlignment="1" applyProtection="1">
      <alignment horizontal="center" vertical="center" wrapText="1"/>
      <protection locked="0" hidden="1"/>
    </xf>
    <xf numFmtId="0" fontId="5" fillId="0" borderId="0" xfId="2" applyFont="1" applyAlignment="1" applyProtection="1">
      <alignment horizontal="center" vertical="center" wrapText="1"/>
      <protection locked="0" hidden="1"/>
    </xf>
    <xf numFmtId="0" fontId="6" fillId="0" borderId="2" xfId="2" applyFont="1" applyBorder="1" applyAlignment="1" applyProtection="1">
      <alignment horizontal="center" vertical="center" wrapText="1"/>
      <protection locked="0" hidden="1"/>
    </xf>
    <xf numFmtId="0" fontId="6" fillId="0" borderId="3" xfId="2" applyFont="1" applyBorder="1" applyAlignment="1" applyProtection="1">
      <alignment horizontal="center" vertical="center" wrapText="1"/>
      <protection locked="0" hidden="1"/>
    </xf>
    <xf numFmtId="0" fontId="6" fillId="0" borderId="4" xfId="2" applyFont="1" applyBorder="1" applyAlignment="1" applyProtection="1">
      <alignment horizontal="center" vertical="center" wrapText="1"/>
      <protection locked="0" hidden="1"/>
    </xf>
    <xf numFmtId="9" fontId="6" fillId="0" borderId="2" xfId="1" applyFont="1" applyBorder="1" applyAlignment="1" applyProtection="1">
      <alignment horizontal="center" vertical="center" wrapText="1"/>
      <protection locked="0" hidden="1"/>
    </xf>
    <xf numFmtId="9" fontId="6" fillId="0" borderId="3" xfId="1" applyFont="1" applyBorder="1" applyAlignment="1" applyProtection="1">
      <alignment horizontal="center" vertical="center" wrapText="1"/>
      <protection locked="0" hidden="1"/>
    </xf>
    <xf numFmtId="9" fontId="6" fillId="0" borderId="4" xfId="1" applyFont="1" applyBorder="1" applyAlignment="1" applyProtection="1">
      <alignment horizontal="center" vertical="center" wrapText="1"/>
      <protection locked="0" hidden="1"/>
    </xf>
  </cellXfs>
  <cellStyles count="3">
    <cellStyle name="Normal" xfId="0" builtinId="0"/>
    <cellStyle name="Normal 2 2" xfId="2" xr:uid="{AF8CCE68-9DF9-4FC3-961A-243FC7A58CD3}"/>
    <cellStyle name="Percent" xfId="1" builtinId="5"/>
  </cellStyles>
  <dxfs count="143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6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63"/>
      </font>
    </dxf>
    <dxf>
      <font>
        <condense val="0"/>
        <extend val="0"/>
        <color indexed="13"/>
      </font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57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6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63"/>
      </font>
    </dxf>
    <dxf>
      <font>
        <condense val="0"/>
        <extend val="0"/>
        <color indexed="13"/>
      </font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57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6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6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6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63"/>
      </font>
    </dxf>
    <dxf>
      <font>
        <b/>
        <i val="0"/>
        <condense val="0"/>
        <extend val="0"/>
        <color indexed="9"/>
      </font>
      <fill>
        <patternFill>
          <bgColor indexed="57"/>
        </patternFill>
      </fill>
    </dxf>
    <dxf>
      <font>
        <b/>
        <i val="0"/>
        <condense val="0"/>
        <extend val="0"/>
        <color indexed="13"/>
      </font>
      <fill>
        <patternFill>
          <bgColor indexed="57"/>
        </patternFill>
      </fill>
    </dxf>
    <dxf>
      <font>
        <b/>
        <i val="0"/>
        <condense val="0"/>
        <extend val="0"/>
        <color indexed="9"/>
      </font>
      <fill>
        <patternFill>
          <bgColor indexed="57"/>
        </patternFill>
      </fill>
    </dxf>
    <dxf>
      <font>
        <condense val="0"/>
        <extend val="0"/>
        <color indexed="13"/>
      </font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57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63"/>
      </font>
    </dxf>
    <dxf>
      <font>
        <condense val="0"/>
        <extend val="0"/>
        <color indexed="13"/>
      </font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57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6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63"/>
      </font>
    </dxf>
    <dxf>
      <font>
        <condense val="0"/>
        <extend val="0"/>
        <color indexed="13"/>
      </font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57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6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63"/>
      </font>
    </dxf>
    <dxf>
      <font>
        <condense val="0"/>
        <extend val="0"/>
        <color indexed="13"/>
      </font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57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6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6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6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63"/>
      </font>
    </dxf>
    <dxf>
      <font>
        <condense val="0"/>
        <extend val="0"/>
        <color indexed="13"/>
      </font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57"/>
        </patternFill>
      </fill>
    </dxf>
    <dxf>
      <font>
        <condense val="0"/>
        <extend val="0"/>
        <color indexed="13"/>
      </font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57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6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63"/>
      </font>
    </dxf>
    <dxf>
      <font>
        <condense val="0"/>
        <extend val="0"/>
        <color indexed="13"/>
      </font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57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6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6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6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63"/>
      </font>
    </dxf>
    <dxf>
      <font>
        <condense val="0"/>
        <extend val="0"/>
        <color indexed="13"/>
      </font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57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6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63"/>
      </font>
    </dxf>
    <dxf>
      <font>
        <condense val="0"/>
        <extend val="0"/>
        <color indexed="13"/>
      </font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57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6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63"/>
      </font>
    </dxf>
    <dxf>
      <font>
        <condense val="0"/>
        <extend val="0"/>
        <color indexed="13"/>
      </font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57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6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63"/>
      </font>
    </dxf>
    <dxf>
      <font>
        <condense val="0"/>
        <extend val="0"/>
        <color indexed="13"/>
      </font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57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6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6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63"/>
      </font>
    </dxf>
    <dxf>
      <font>
        <condense val="0"/>
        <extend val="0"/>
        <color indexed="13"/>
      </font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57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6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6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63"/>
      </font>
    </dxf>
    <dxf>
      <font>
        <condense val="0"/>
        <extend val="0"/>
        <color indexed="13"/>
      </font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57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6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6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6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6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6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6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6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63"/>
      </font>
    </dxf>
    <dxf>
      <font>
        <b/>
        <i val="0"/>
        <condense val="0"/>
        <extend val="0"/>
        <color indexed="13"/>
      </font>
      <fill>
        <patternFill>
          <bgColor indexed="21"/>
        </patternFill>
      </fill>
    </dxf>
    <dxf>
      <font>
        <condense val="0"/>
        <extend val="0"/>
        <color indexed="9"/>
      </font>
      <fill>
        <patternFill>
          <bgColor rgb="FFFF0000"/>
        </patternFill>
      </fill>
    </dxf>
    <dxf>
      <font>
        <b/>
        <i val="0"/>
        <condense val="0"/>
        <extend val="0"/>
        <color indexed="9"/>
      </font>
      <fill>
        <patternFill>
          <bgColor indexed="21"/>
        </patternFill>
      </fill>
    </dxf>
    <dxf>
      <font>
        <b/>
        <i val="0"/>
        <condense val="0"/>
        <extend val="0"/>
        <color indexed="9"/>
      </font>
      <fill>
        <patternFill>
          <bgColor indexed="57"/>
        </patternFill>
      </fill>
    </dxf>
    <dxf>
      <font>
        <b/>
        <i val="0"/>
        <condense val="0"/>
        <extend val="0"/>
        <color indexed="13"/>
      </font>
      <fill>
        <patternFill>
          <bgColor indexed="57"/>
        </patternFill>
      </fill>
    </dxf>
    <dxf>
      <font>
        <b/>
        <i val="0"/>
        <condense val="0"/>
        <extend val="0"/>
        <color indexed="9"/>
      </font>
      <fill>
        <patternFill>
          <bgColor indexed="57"/>
        </patternFill>
      </fill>
    </dxf>
    <dxf>
      <font>
        <condense val="0"/>
        <extend val="0"/>
        <color indexed="13"/>
      </font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57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118687</xdr:colOff>
      <xdr:row>0</xdr:row>
      <xdr:rowOff>68581</xdr:rowOff>
    </xdr:from>
    <xdr:to>
      <xdr:col>7</xdr:col>
      <xdr:colOff>283028</xdr:colOff>
      <xdr:row>9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B7A826B-C8C9-425E-B6BF-8DB807A210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5901" y="68581"/>
          <a:ext cx="3528028" cy="15642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961813-95A7-44CD-A13E-854F29C96A57}">
  <dimension ref="B1:T290"/>
  <sheetViews>
    <sheetView tabSelected="1" zoomScale="70" zoomScaleNormal="70" workbookViewId="0">
      <pane ySplit="12" topLeftCell="A13" activePane="bottomLeft" state="frozen"/>
      <selection pane="bottomLeft" activeCell="B13" sqref="B13"/>
    </sheetView>
  </sheetViews>
  <sheetFormatPr defaultColWidth="27.6640625" defaultRowHeight="14.4" x14ac:dyDescent="0.3"/>
  <cols>
    <col min="1" max="1" width="2" customWidth="1"/>
    <col min="2" max="4" width="20.77734375" style="87" customWidth="1"/>
    <col min="5" max="5" width="14.21875" style="82" customWidth="1"/>
    <col min="7" max="7" width="22" customWidth="1"/>
    <col min="8" max="8" width="77.6640625" customWidth="1"/>
    <col min="9" max="9" width="35.33203125" customWidth="1"/>
    <col min="10" max="10" width="52" customWidth="1"/>
  </cols>
  <sheetData>
    <row r="1" spans="2:20" ht="24.6" customHeight="1" thickBot="1" x14ac:dyDescent="0.35">
      <c r="B1" s="66"/>
      <c r="C1" s="66"/>
      <c r="D1" s="66"/>
      <c r="E1" s="78"/>
      <c r="F1" s="2"/>
      <c r="G1" s="2"/>
      <c r="H1" s="105" t="s">
        <v>19</v>
      </c>
      <c r="I1" s="106"/>
      <c r="J1" s="106"/>
      <c r="K1" s="106"/>
      <c r="L1" s="57"/>
      <c r="M1" s="3" t="s">
        <v>0</v>
      </c>
      <c r="N1" s="4">
        <f>COUNTA(F13:F1048576)</f>
        <v>2</v>
      </c>
      <c r="O1" s="5"/>
      <c r="P1" s="5"/>
      <c r="Q1" s="5"/>
      <c r="R1" s="6"/>
      <c r="S1" s="7"/>
    </row>
    <row r="2" spans="2:20" ht="2.4" customHeight="1" x14ac:dyDescent="0.3">
      <c r="B2" s="66"/>
      <c r="C2" s="66"/>
      <c r="D2" s="66"/>
      <c r="E2" s="78"/>
      <c r="F2" s="2"/>
      <c r="G2" s="2"/>
      <c r="H2" s="106"/>
      <c r="I2" s="106"/>
      <c r="J2" s="106"/>
      <c r="K2" s="106"/>
      <c r="L2" s="57"/>
      <c r="M2" s="8"/>
      <c r="N2" s="9"/>
      <c r="O2" s="5"/>
      <c r="P2" s="5"/>
      <c r="Q2" s="107" t="s">
        <v>1</v>
      </c>
      <c r="R2" s="110">
        <f>SUM(O7:O10)</f>
        <v>0.5</v>
      </c>
      <c r="S2" s="10"/>
    </row>
    <row r="3" spans="2:20" ht="24.6" customHeight="1" x14ac:dyDescent="0.3">
      <c r="B3" s="66"/>
      <c r="C3" s="66"/>
      <c r="D3" s="66"/>
      <c r="E3" s="78"/>
      <c r="F3" s="2"/>
      <c r="G3" s="2"/>
      <c r="H3" s="106"/>
      <c r="I3" s="106"/>
      <c r="J3" s="106"/>
      <c r="K3" s="106"/>
      <c r="L3" s="57"/>
      <c r="M3" s="3" t="s">
        <v>2</v>
      </c>
      <c r="N3" s="11">
        <f>COUNTIF(P$13:P$2561,"ON TRACK")</f>
        <v>0</v>
      </c>
      <c r="O3" s="6">
        <f>N3/$N$1</f>
        <v>0</v>
      </c>
      <c r="P3" s="5"/>
      <c r="Q3" s="108"/>
      <c r="R3" s="111"/>
      <c r="S3" s="10"/>
    </row>
    <row r="4" spans="2:20" ht="3" customHeight="1" thickBot="1" x14ac:dyDescent="0.35">
      <c r="B4" s="66"/>
      <c r="C4" s="66"/>
      <c r="D4" s="66"/>
      <c r="E4" s="78"/>
      <c r="F4" s="2"/>
      <c r="G4" s="2"/>
      <c r="H4" s="106"/>
      <c r="I4" s="106"/>
      <c r="J4" s="106"/>
      <c r="K4" s="106"/>
      <c r="L4" s="57"/>
      <c r="M4" s="12"/>
      <c r="N4" s="13"/>
      <c r="O4" s="5"/>
      <c r="P4" s="5"/>
      <c r="Q4" s="109"/>
      <c r="R4" s="112"/>
      <c r="S4" s="10"/>
    </row>
    <row r="5" spans="2:20" ht="24.6" customHeight="1" thickBot="1" x14ac:dyDescent="0.35">
      <c r="B5" s="66"/>
      <c r="C5" s="66"/>
      <c r="D5" s="66"/>
      <c r="E5" s="78"/>
      <c r="F5" s="2"/>
      <c r="G5" s="2"/>
      <c r="H5" s="106"/>
      <c r="I5" s="106"/>
      <c r="J5" s="106"/>
      <c r="K5" s="106"/>
      <c r="L5" s="57"/>
      <c r="M5" s="3" t="s">
        <v>3</v>
      </c>
      <c r="N5" s="14">
        <f>COUNTIF(P$13:P$2561,"DELAYED")</f>
        <v>0</v>
      </c>
      <c r="O5" s="6">
        <f>N5/$N$1</f>
        <v>0</v>
      </c>
      <c r="P5" s="5"/>
      <c r="Q5" s="5"/>
      <c r="R5" s="7"/>
      <c r="S5" s="10"/>
    </row>
    <row r="6" spans="2:20" ht="3" customHeight="1" x14ac:dyDescent="0.3">
      <c r="B6" s="66"/>
      <c r="C6" s="66"/>
      <c r="D6" s="66"/>
      <c r="E6" s="78"/>
      <c r="F6" s="2"/>
      <c r="G6" s="2"/>
      <c r="H6" s="106"/>
      <c r="I6" s="106"/>
      <c r="J6" s="106"/>
      <c r="K6" s="106"/>
      <c r="L6" s="57"/>
      <c r="M6" s="3"/>
      <c r="N6" s="13"/>
      <c r="O6" s="5"/>
      <c r="P6" s="5"/>
      <c r="Q6" s="107" t="s">
        <v>4</v>
      </c>
      <c r="R6" s="110">
        <f>SUM(O3,O7,O9)</f>
        <v>0.5</v>
      </c>
      <c r="S6" s="10"/>
    </row>
    <row r="7" spans="2:20" ht="24.6" customHeight="1" x14ac:dyDescent="0.3">
      <c r="B7" s="66"/>
      <c r="C7" s="66"/>
      <c r="D7" s="66"/>
      <c r="E7" s="78"/>
      <c r="F7" s="2"/>
      <c r="G7" s="2"/>
      <c r="H7" s="106"/>
      <c r="I7" s="106"/>
      <c r="J7" s="106"/>
      <c r="K7" s="106"/>
      <c r="L7" s="57"/>
      <c r="M7" s="15" t="s">
        <v>5</v>
      </c>
      <c r="N7" s="16">
        <f>COUNTIF(Q$13:Q$2561,"ON TIME")</f>
        <v>1</v>
      </c>
      <c r="O7" s="6">
        <f>N7/$N$1</f>
        <v>0.5</v>
      </c>
      <c r="P7" s="5"/>
      <c r="Q7" s="108"/>
      <c r="R7" s="111"/>
      <c r="S7" s="10"/>
    </row>
    <row r="8" spans="2:20" ht="2.4" customHeight="1" thickBot="1" x14ac:dyDescent="0.35">
      <c r="B8" s="66"/>
      <c r="C8" s="66"/>
      <c r="D8" s="66"/>
      <c r="E8" s="78"/>
      <c r="F8" s="2"/>
      <c r="G8" s="2"/>
      <c r="H8" s="106"/>
      <c r="I8" s="106"/>
      <c r="J8" s="106"/>
      <c r="K8" s="106"/>
      <c r="L8" s="57"/>
      <c r="M8" s="3"/>
      <c r="N8" s="13"/>
      <c r="O8" s="5"/>
      <c r="P8" s="5"/>
      <c r="Q8" s="109"/>
      <c r="R8" s="112"/>
      <c r="S8" s="10"/>
    </row>
    <row r="9" spans="2:20" ht="24.6" customHeight="1" x14ac:dyDescent="0.3">
      <c r="B9" s="66"/>
      <c r="C9" s="66"/>
      <c r="D9" s="66"/>
      <c r="E9" s="78"/>
      <c r="F9" s="2"/>
      <c r="G9" s="2"/>
      <c r="H9" s="106"/>
      <c r="I9" s="106"/>
      <c r="J9" s="106"/>
      <c r="K9" s="106"/>
      <c r="L9" s="57"/>
      <c r="M9" s="3" t="s">
        <v>6</v>
      </c>
      <c r="N9" s="11">
        <f>COUNTIF(Q$13:Q$2561,"DELAYED")</f>
        <v>0</v>
      </c>
      <c r="O9" s="6">
        <f>N9/$N$1</f>
        <v>0</v>
      </c>
      <c r="P9" s="5"/>
      <c r="Q9" s="5"/>
      <c r="R9" s="5"/>
      <c r="S9" s="17"/>
    </row>
    <row r="10" spans="2:20" ht="45.6" thickBot="1" x14ac:dyDescent="0.35">
      <c r="B10" s="66"/>
      <c r="C10" s="66"/>
      <c r="D10" s="66"/>
      <c r="E10" s="78"/>
      <c r="F10" s="18"/>
      <c r="G10" s="18"/>
      <c r="H10" s="18"/>
      <c r="I10" s="18"/>
      <c r="J10" s="18"/>
      <c r="K10" s="19"/>
      <c r="L10" s="1"/>
      <c r="M10" s="1"/>
      <c r="N10" s="20"/>
      <c r="O10" s="5"/>
      <c r="P10" s="5"/>
      <c r="Q10" s="5"/>
      <c r="R10" s="10"/>
    </row>
    <row r="11" spans="2:20" ht="15.6" thickBot="1" x14ac:dyDescent="0.35">
      <c r="B11" s="67"/>
      <c r="C11" s="89"/>
      <c r="D11" s="89"/>
      <c r="E11" s="79"/>
      <c r="F11" s="103"/>
      <c r="G11" s="103"/>
      <c r="H11" s="103"/>
      <c r="I11" s="103"/>
      <c r="J11" s="103"/>
      <c r="K11" s="103"/>
      <c r="L11" s="103"/>
      <c r="M11" s="103"/>
      <c r="N11" s="103"/>
      <c r="O11" s="104"/>
      <c r="P11" s="21">
        <f ca="1">TODAY()</f>
        <v>44536</v>
      </c>
      <c r="Q11" s="22"/>
      <c r="R11" s="23"/>
    </row>
    <row r="12" spans="2:20" ht="52.8" thickTop="1" x14ac:dyDescent="0.3">
      <c r="B12" s="72" t="s">
        <v>28</v>
      </c>
      <c r="C12" s="88" t="s">
        <v>29</v>
      </c>
      <c r="D12" s="88" t="s">
        <v>25</v>
      </c>
      <c r="E12" s="71" t="s">
        <v>26</v>
      </c>
      <c r="F12" s="58" t="s">
        <v>20</v>
      </c>
      <c r="G12" s="58" t="s">
        <v>7</v>
      </c>
      <c r="H12" s="58" t="s">
        <v>8</v>
      </c>
      <c r="I12" s="58" t="s">
        <v>21</v>
      </c>
      <c r="J12" s="59" t="s">
        <v>17</v>
      </c>
      <c r="K12" s="59" t="s">
        <v>9</v>
      </c>
      <c r="L12" s="60" t="s">
        <v>22</v>
      </c>
      <c r="M12" s="61" t="s">
        <v>23</v>
      </c>
      <c r="N12" s="62" t="s">
        <v>24</v>
      </c>
      <c r="O12" s="63" t="s">
        <v>10</v>
      </c>
      <c r="P12" s="64" t="s">
        <v>11</v>
      </c>
      <c r="Q12" s="64" t="s">
        <v>12</v>
      </c>
      <c r="R12" s="65" t="s">
        <v>13</v>
      </c>
      <c r="S12" s="97" t="s">
        <v>30</v>
      </c>
      <c r="T12" s="97" t="s">
        <v>31</v>
      </c>
    </row>
    <row r="13" spans="2:20" ht="87" customHeight="1" x14ac:dyDescent="0.3">
      <c r="B13" s="83" t="s">
        <v>39</v>
      </c>
      <c r="C13" s="90" t="s">
        <v>35</v>
      </c>
      <c r="D13" s="90" t="s">
        <v>36</v>
      </c>
      <c r="E13" s="73" t="s">
        <v>38</v>
      </c>
      <c r="F13" s="73" t="s">
        <v>27</v>
      </c>
      <c r="G13" s="74" t="s">
        <v>14</v>
      </c>
      <c r="H13" s="75" t="s">
        <v>37</v>
      </c>
      <c r="I13" s="75"/>
      <c r="J13" s="75" t="s">
        <v>15</v>
      </c>
      <c r="K13" s="73" t="s">
        <v>16</v>
      </c>
      <c r="L13" s="76" t="s">
        <v>18</v>
      </c>
      <c r="M13" s="76"/>
      <c r="N13" s="76" t="s">
        <v>18</v>
      </c>
      <c r="O13" s="27" t="str">
        <f t="shared" ref="O13:O65" si="0">IF(N13="","","OK")</f>
        <v>OK</v>
      </c>
      <c r="P13" s="28" t="str">
        <f t="shared" ref="P13:P65" si="1">IF(O13="OK","COMPLETED",IF(L13="","",IF(L13&gt;=P$12,"ON TRACK","DELAYED")))</f>
        <v>COMPLETED</v>
      </c>
      <c r="Q13" s="27" t="str">
        <f t="shared" ref="Q13:Q65" si="2">IF(N13="","",IF(N13&lt;=L13,"ON TIME","DELAYED"))</f>
        <v>ON TIME</v>
      </c>
      <c r="R13" s="98"/>
      <c r="S13" s="99"/>
      <c r="T13" s="99"/>
    </row>
    <row r="14" spans="2:20" ht="15" x14ac:dyDescent="0.3">
      <c r="B14" s="84" t="s">
        <v>16</v>
      </c>
      <c r="C14" s="91" t="s">
        <v>16</v>
      </c>
      <c r="D14" s="91" t="s">
        <v>16</v>
      </c>
      <c r="E14" s="77" t="s">
        <v>16</v>
      </c>
      <c r="F14" s="68" t="s">
        <v>16</v>
      </c>
      <c r="G14" s="30" t="s">
        <v>16</v>
      </c>
      <c r="H14" s="25" t="s">
        <v>16</v>
      </c>
      <c r="I14" s="25" t="s">
        <v>16</v>
      </c>
      <c r="J14" s="25"/>
      <c r="K14" s="24"/>
      <c r="L14" s="26"/>
      <c r="M14" s="26"/>
      <c r="N14" s="26"/>
      <c r="O14" s="27" t="str">
        <f t="shared" si="0"/>
        <v/>
      </c>
      <c r="P14" s="28" t="str">
        <f t="shared" si="1"/>
        <v/>
      </c>
      <c r="Q14" s="27" t="str">
        <f t="shared" si="2"/>
        <v/>
      </c>
      <c r="R14" s="29"/>
    </row>
    <row r="15" spans="2:20" ht="15" x14ac:dyDescent="0.3">
      <c r="B15" s="84"/>
      <c r="C15" s="91"/>
      <c r="D15" s="91"/>
      <c r="E15" s="77"/>
      <c r="F15" s="69"/>
      <c r="G15" s="30"/>
      <c r="H15" s="25"/>
      <c r="I15" s="25"/>
      <c r="J15" s="25"/>
      <c r="K15" s="24"/>
      <c r="L15" s="26"/>
      <c r="M15" s="26"/>
      <c r="N15" s="26"/>
      <c r="O15" s="27" t="str">
        <f t="shared" si="0"/>
        <v/>
      </c>
      <c r="P15" s="28" t="str">
        <f t="shared" si="1"/>
        <v/>
      </c>
      <c r="Q15" s="27" t="str">
        <f t="shared" si="2"/>
        <v/>
      </c>
      <c r="R15" s="29"/>
    </row>
    <row r="16" spans="2:20" ht="15" x14ac:dyDescent="0.3">
      <c r="B16" s="84"/>
      <c r="C16" s="91"/>
      <c r="D16" s="91"/>
      <c r="E16" s="77"/>
      <c r="F16" s="69"/>
      <c r="G16" s="30"/>
      <c r="H16" s="25"/>
      <c r="I16" s="25"/>
      <c r="J16" s="25"/>
      <c r="K16" s="24"/>
      <c r="L16" s="26"/>
      <c r="M16" s="26"/>
      <c r="N16" s="26"/>
      <c r="O16" s="27" t="str">
        <f t="shared" si="0"/>
        <v/>
      </c>
      <c r="P16" s="28" t="str">
        <f t="shared" si="1"/>
        <v/>
      </c>
      <c r="Q16" s="27" t="str">
        <f t="shared" si="2"/>
        <v/>
      </c>
      <c r="R16" s="29"/>
    </row>
    <row r="17" spans="2:18" ht="15" x14ac:dyDescent="0.3">
      <c r="B17" s="84"/>
      <c r="C17" s="91"/>
      <c r="D17" s="91"/>
      <c r="E17" s="77"/>
      <c r="F17" s="69"/>
      <c r="G17" s="30"/>
      <c r="H17" s="25"/>
      <c r="I17" s="25"/>
      <c r="J17" s="25"/>
      <c r="K17" s="24"/>
      <c r="L17" s="26"/>
      <c r="M17" s="26"/>
      <c r="N17" s="26"/>
      <c r="O17" s="27" t="str">
        <f t="shared" si="0"/>
        <v/>
      </c>
      <c r="P17" s="28" t="str">
        <f t="shared" si="1"/>
        <v/>
      </c>
      <c r="Q17" s="27" t="str">
        <f t="shared" si="2"/>
        <v/>
      </c>
      <c r="R17" s="29"/>
    </row>
    <row r="18" spans="2:18" ht="15" x14ac:dyDescent="0.3">
      <c r="B18" s="84"/>
      <c r="C18" s="91"/>
      <c r="D18" s="91"/>
      <c r="E18" s="77"/>
      <c r="F18" s="69"/>
      <c r="G18" s="30"/>
      <c r="H18" s="25"/>
      <c r="I18" s="25"/>
      <c r="J18" s="25"/>
      <c r="K18" s="24"/>
      <c r="L18" s="26"/>
      <c r="M18" s="26"/>
      <c r="N18" s="26"/>
      <c r="O18" s="27" t="str">
        <f t="shared" si="0"/>
        <v/>
      </c>
      <c r="P18" s="28" t="str">
        <f t="shared" si="1"/>
        <v/>
      </c>
      <c r="Q18" s="27" t="str">
        <f t="shared" si="2"/>
        <v/>
      </c>
      <c r="R18" s="29"/>
    </row>
    <row r="19" spans="2:18" ht="15.6" x14ac:dyDescent="0.3">
      <c r="B19" s="84"/>
      <c r="C19" s="91"/>
      <c r="D19" s="91"/>
      <c r="E19" s="77"/>
      <c r="F19" s="69"/>
      <c r="G19" s="30"/>
      <c r="H19" s="25"/>
      <c r="I19" s="25"/>
      <c r="J19" s="25"/>
      <c r="K19" s="24"/>
      <c r="L19" s="26"/>
      <c r="M19" s="26"/>
      <c r="N19" s="26"/>
      <c r="O19" s="27" t="str">
        <f t="shared" si="0"/>
        <v/>
      </c>
      <c r="P19" s="28" t="str">
        <f t="shared" si="1"/>
        <v/>
      </c>
      <c r="Q19" s="27" t="str">
        <f t="shared" si="2"/>
        <v/>
      </c>
      <c r="R19" s="29"/>
    </row>
    <row r="20" spans="2:18" ht="15.6" x14ac:dyDescent="0.3">
      <c r="B20" s="84"/>
      <c r="C20" s="91"/>
      <c r="D20" s="91"/>
      <c r="E20" s="77"/>
      <c r="F20" s="69"/>
      <c r="G20" s="30"/>
      <c r="H20" s="25"/>
      <c r="I20" s="25"/>
      <c r="J20" s="25"/>
      <c r="K20" s="24"/>
      <c r="L20" s="26"/>
      <c r="M20" s="26"/>
      <c r="N20" s="26"/>
      <c r="O20" s="27" t="str">
        <f t="shared" si="0"/>
        <v/>
      </c>
      <c r="P20" s="28" t="str">
        <f t="shared" si="1"/>
        <v/>
      </c>
      <c r="Q20" s="27" t="str">
        <f t="shared" si="2"/>
        <v/>
      </c>
      <c r="R20" s="29"/>
    </row>
    <row r="21" spans="2:18" ht="15.6" x14ac:dyDescent="0.3">
      <c r="B21" s="84"/>
      <c r="C21" s="91"/>
      <c r="D21" s="91"/>
      <c r="E21" s="77"/>
      <c r="F21" s="69"/>
      <c r="G21" s="30"/>
      <c r="H21" s="25"/>
      <c r="I21" s="25"/>
      <c r="J21" s="25"/>
      <c r="K21" s="24"/>
      <c r="L21" s="26"/>
      <c r="M21" s="26"/>
      <c r="N21" s="26"/>
      <c r="O21" s="27" t="str">
        <f t="shared" si="0"/>
        <v/>
      </c>
      <c r="P21" s="28" t="str">
        <f t="shared" si="1"/>
        <v/>
      </c>
      <c r="Q21" s="27" t="str">
        <f t="shared" si="2"/>
        <v/>
      </c>
      <c r="R21" s="31"/>
    </row>
    <row r="22" spans="2:18" ht="15" x14ac:dyDescent="0.3">
      <c r="B22" s="84"/>
      <c r="C22" s="91"/>
      <c r="D22" s="91"/>
      <c r="E22" s="77"/>
      <c r="F22" s="69"/>
      <c r="G22" s="30"/>
      <c r="H22" s="25"/>
      <c r="I22" s="25"/>
      <c r="J22" s="25"/>
      <c r="K22" s="24"/>
      <c r="L22" s="26"/>
      <c r="M22" s="26"/>
      <c r="N22" s="26"/>
      <c r="O22" s="27" t="str">
        <f t="shared" si="0"/>
        <v/>
      </c>
      <c r="P22" s="28" t="str">
        <f t="shared" si="1"/>
        <v/>
      </c>
      <c r="Q22" s="27" t="str">
        <f t="shared" si="2"/>
        <v/>
      </c>
      <c r="R22" s="32"/>
    </row>
    <row r="23" spans="2:18" ht="15.6" x14ac:dyDescent="0.3">
      <c r="B23" s="84"/>
      <c r="C23" s="91"/>
      <c r="D23" s="91"/>
      <c r="E23" s="77"/>
      <c r="F23" s="69"/>
      <c r="G23" s="30"/>
      <c r="H23" s="25"/>
      <c r="I23" s="25"/>
      <c r="J23" s="25"/>
      <c r="K23" s="24"/>
      <c r="L23" s="26"/>
      <c r="M23" s="26"/>
      <c r="N23" s="26"/>
      <c r="O23" s="27" t="str">
        <f t="shared" si="0"/>
        <v/>
      </c>
      <c r="P23" s="28" t="str">
        <f t="shared" si="1"/>
        <v/>
      </c>
      <c r="Q23" s="27" t="str">
        <f t="shared" si="2"/>
        <v/>
      </c>
      <c r="R23" s="29"/>
    </row>
    <row r="24" spans="2:18" ht="15.6" x14ac:dyDescent="0.3">
      <c r="B24" s="84"/>
      <c r="C24" s="91"/>
      <c r="D24" s="91"/>
      <c r="E24" s="77"/>
      <c r="F24" s="69"/>
      <c r="G24" s="30"/>
      <c r="H24" s="25"/>
      <c r="I24" s="25"/>
      <c r="J24" s="25"/>
      <c r="K24" s="24"/>
      <c r="L24" s="26"/>
      <c r="M24" s="26"/>
      <c r="N24" s="26"/>
      <c r="O24" s="27" t="str">
        <f t="shared" si="0"/>
        <v/>
      </c>
      <c r="P24" s="28" t="str">
        <f t="shared" si="1"/>
        <v/>
      </c>
      <c r="Q24" s="27" t="str">
        <f t="shared" si="2"/>
        <v/>
      </c>
      <c r="R24" s="29"/>
    </row>
    <row r="25" spans="2:18" ht="15.6" x14ac:dyDescent="0.3">
      <c r="B25" s="84"/>
      <c r="C25" s="91"/>
      <c r="D25" s="91"/>
      <c r="E25" s="77"/>
      <c r="F25" s="69"/>
      <c r="G25" s="30"/>
      <c r="H25" s="25"/>
      <c r="I25" s="25"/>
      <c r="J25" s="25"/>
      <c r="K25" s="24"/>
      <c r="L25" s="26"/>
      <c r="M25" s="26"/>
      <c r="N25" s="26"/>
      <c r="O25" s="27" t="str">
        <f t="shared" si="0"/>
        <v/>
      </c>
      <c r="P25" s="28" t="str">
        <f t="shared" si="1"/>
        <v/>
      </c>
      <c r="Q25" s="27" t="str">
        <f t="shared" si="2"/>
        <v/>
      </c>
      <c r="R25" s="29"/>
    </row>
    <row r="26" spans="2:18" ht="15" x14ac:dyDescent="0.3">
      <c r="B26" s="84"/>
      <c r="C26" s="91"/>
      <c r="D26" s="91"/>
      <c r="E26" s="77"/>
      <c r="F26" s="69"/>
      <c r="G26" s="30"/>
      <c r="H26" s="96"/>
      <c r="I26" s="25"/>
      <c r="J26" s="25"/>
      <c r="K26" s="24"/>
      <c r="L26" s="26"/>
      <c r="M26" s="26"/>
      <c r="N26" s="26"/>
      <c r="O26" s="27"/>
      <c r="P26" s="28"/>
      <c r="Q26" s="27"/>
      <c r="R26" s="29"/>
    </row>
    <row r="27" spans="2:18" ht="15" x14ac:dyDescent="0.3">
      <c r="B27" s="84"/>
      <c r="C27" s="91"/>
      <c r="D27" s="91"/>
      <c r="E27" s="77"/>
      <c r="F27" s="69"/>
      <c r="G27" s="30"/>
      <c r="H27" s="96"/>
      <c r="I27" s="25"/>
      <c r="J27" s="25"/>
      <c r="K27" s="24"/>
      <c r="L27" s="26"/>
      <c r="M27" s="26"/>
      <c r="N27" s="26"/>
      <c r="O27" s="27"/>
      <c r="P27" s="28"/>
      <c r="Q27" s="27"/>
      <c r="R27" s="29"/>
    </row>
    <row r="28" spans="2:18" ht="15" x14ac:dyDescent="0.3">
      <c r="B28" s="84"/>
      <c r="C28" s="91"/>
      <c r="D28" s="91"/>
      <c r="E28" s="77"/>
      <c r="F28" s="69"/>
      <c r="G28" s="30"/>
      <c r="H28" s="96"/>
      <c r="I28" s="25"/>
      <c r="J28" s="25"/>
      <c r="K28" s="24"/>
      <c r="L28" s="26"/>
      <c r="M28" s="26"/>
      <c r="N28" s="26"/>
      <c r="O28" s="27"/>
      <c r="P28" s="28"/>
      <c r="Q28" s="27"/>
      <c r="R28" s="29"/>
    </row>
    <row r="29" spans="2:18" ht="15" x14ac:dyDescent="0.3">
      <c r="B29" s="102"/>
      <c r="C29" s="91"/>
      <c r="D29" s="91"/>
      <c r="E29" s="77"/>
      <c r="F29" s="69"/>
      <c r="G29" s="30"/>
      <c r="H29" s="25"/>
      <c r="I29" s="25"/>
      <c r="J29" s="25"/>
      <c r="K29" s="24"/>
      <c r="L29" s="26"/>
      <c r="M29" s="26"/>
      <c r="N29" s="26"/>
      <c r="O29" s="100" t="str">
        <f t="shared" ref="O29:O32" si="3">IF(N29="","","OK")</f>
        <v/>
      </c>
      <c r="P29" s="28" t="str">
        <f t="shared" ref="P29:P32" si="4">IF(O29="OK","COMPLETED",IF(L29="","",IF(L29&gt;=P$12,"ON TRACK","DELAYED")))</f>
        <v/>
      </c>
      <c r="Q29" s="100" t="str">
        <f t="shared" ref="Q29:Q32" si="5">IF(N29="","",IF(N29&lt;=L29,"ON TIME","DELAYED"))</f>
        <v/>
      </c>
      <c r="R29" s="101"/>
    </row>
    <row r="30" spans="2:18" ht="15" x14ac:dyDescent="0.3">
      <c r="B30" s="84"/>
      <c r="C30" s="91"/>
      <c r="D30" s="91"/>
      <c r="E30" s="77"/>
      <c r="F30" s="69"/>
      <c r="G30" s="30"/>
      <c r="H30" s="25"/>
      <c r="I30" s="25"/>
      <c r="J30" s="25"/>
      <c r="K30" s="24"/>
      <c r="L30" s="26"/>
      <c r="M30" s="26"/>
      <c r="N30" s="26"/>
      <c r="O30" s="100" t="str">
        <f t="shared" si="3"/>
        <v/>
      </c>
      <c r="P30" s="28" t="str">
        <f t="shared" si="4"/>
        <v/>
      </c>
      <c r="Q30" s="100" t="str">
        <f t="shared" si="5"/>
        <v/>
      </c>
      <c r="R30" s="101"/>
    </row>
    <row r="31" spans="2:18" ht="15" x14ac:dyDescent="0.3">
      <c r="B31" s="84"/>
      <c r="C31" s="91"/>
      <c r="D31" s="91"/>
      <c r="E31" s="77"/>
      <c r="F31" s="69"/>
      <c r="G31" s="30"/>
      <c r="H31" s="25"/>
      <c r="I31" s="25"/>
      <c r="J31" s="25"/>
      <c r="K31" s="24"/>
      <c r="L31" s="26"/>
      <c r="M31" s="26"/>
      <c r="N31" s="26"/>
      <c r="O31" s="100" t="str">
        <f t="shared" si="3"/>
        <v/>
      </c>
      <c r="P31" s="28" t="str">
        <f t="shared" si="4"/>
        <v/>
      </c>
      <c r="Q31" s="100" t="str">
        <f t="shared" si="5"/>
        <v/>
      </c>
      <c r="R31" s="101"/>
    </row>
    <row r="32" spans="2:18" ht="15" x14ac:dyDescent="0.3">
      <c r="B32" s="84"/>
      <c r="C32" s="91"/>
      <c r="D32" s="91"/>
      <c r="E32" s="77"/>
      <c r="F32" s="69"/>
      <c r="G32" s="30"/>
      <c r="H32" s="25"/>
      <c r="I32" s="25"/>
      <c r="J32" s="25"/>
      <c r="K32" s="24"/>
      <c r="L32" s="26"/>
      <c r="M32" s="26"/>
      <c r="N32" s="26"/>
      <c r="O32" s="100" t="str">
        <f t="shared" si="3"/>
        <v/>
      </c>
      <c r="P32" s="28" t="str">
        <f t="shared" si="4"/>
        <v/>
      </c>
      <c r="Q32" s="100" t="str">
        <f t="shared" si="5"/>
        <v/>
      </c>
      <c r="R32" s="101"/>
    </row>
    <row r="33" spans="2:18" ht="15" x14ac:dyDescent="0.3">
      <c r="B33" s="84"/>
      <c r="C33" s="91"/>
      <c r="D33" s="91"/>
      <c r="E33" s="77"/>
      <c r="F33" s="69"/>
      <c r="G33" s="30"/>
      <c r="H33" s="25"/>
      <c r="I33" s="33"/>
      <c r="J33" s="25"/>
      <c r="K33" s="24"/>
      <c r="L33" s="26"/>
      <c r="M33" s="26"/>
      <c r="N33" s="26"/>
      <c r="O33" s="27" t="str">
        <f t="shared" si="0"/>
        <v/>
      </c>
      <c r="P33" s="28" t="str">
        <f t="shared" si="1"/>
        <v/>
      </c>
      <c r="Q33" s="27" t="str">
        <f t="shared" si="2"/>
        <v/>
      </c>
      <c r="R33" s="29"/>
    </row>
    <row r="34" spans="2:18" ht="15.6" x14ac:dyDescent="0.3">
      <c r="B34" s="84"/>
      <c r="C34" s="91"/>
      <c r="D34" s="91"/>
      <c r="E34" s="77"/>
      <c r="F34" s="69"/>
      <c r="G34" s="30"/>
      <c r="H34" s="25"/>
      <c r="I34" s="25"/>
      <c r="J34" s="25"/>
      <c r="K34" s="24"/>
      <c r="L34" s="26"/>
      <c r="M34" s="26"/>
      <c r="N34" s="26"/>
      <c r="O34" s="27" t="str">
        <f t="shared" si="0"/>
        <v/>
      </c>
      <c r="P34" s="28" t="str">
        <f t="shared" si="1"/>
        <v/>
      </c>
      <c r="Q34" s="27" t="str">
        <f t="shared" si="2"/>
        <v/>
      </c>
      <c r="R34" s="29"/>
    </row>
    <row r="35" spans="2:18" ht="15.6" x14ac:dyDescent="0.3">
      <c r="B35" s="84"/>
      <c r="C35" s="91"/>
      <c r="D35" s="91"/>
      <c r="E35" s="77"/>
      <c r="F35" s="69"/>
      <c r="G35" s="30"/>
      <c r="H35" s="25"/>
      <c r="I35" s="25"/>
      <c r="J35" s="25"/>
      <c r="K35" s="24"/>
      <c r="L35" s="26"/>
      <c r="M35" s="26"/>
      <c r="N35" s="26"/>
      <c r="O35" s="27" t="str">
        <f t="shared" si="0"/>
        <v/>
      </c>
      <c r="P35" s="28" t="str">
        <f t="shared" si="1"/>
        <v/>
      </c>
      <c r="Q35" s="27" t="str">
        <f t="shared" si="2"/>
        <v/>
      </c>
      <c r="R35" s="29"/>
    </row>
    <row r="36" spans="2:18" ht="15" x14ac:dyDescent="0.3">
      <c r="B36" s="84"/>
      <c r="C36" s="91"/>
      <c r="D36" s="91"/>
      <c r="E36" s="77"/>
      <c r="F36" s="69"/>
      <c r="G36" s="30"/>
      <c r="H36" s="25"/>
      <c r="I36" s="25"/>
      <c r="J36" s="25"/>
      <c r="K36" s="24"/>
      <c r="L36" s="26"/>
      <c r="M36" s="26"/>
      <c r="N36" s="26"/>
      <c r="O36" s="27" t="str">
        <f t="shared" si="0"/>
        <v/>
      </c>
      <c r="P36" s="28" t="str">
        <f t="shared" si="1"/>
        <v/>
      </c>
      <c r="Q36" s="27" t="str">
        <f t="shared" si="2"/>
        <v/>
      </c>
      <c r="R36" s="29"/>
    </row>
    <row r="37" spans="2:18" ht="15" x14ac:dyDescent="0.3">
      <c r="B37" s="84"/>
      <c r="C37" s="91"/>
      <c r="D37" s="91"/>
      <c r="E37" s="77"/>
      <c r="F37" s="69"/>
      <c r="G37" s="30"/>
      <c r="H37" s="25"/>
      <c r="I37" s="33"/>
      <c r="J37" s="25"/>
      <c r="K37" s="24"/>
      <c r="L37" s="26"/>
      <c r="M37" s="26"/>
      <c r="N37" s="26"/>
      <c r="O37" s="27" t="str">
        <f t="shared" si="0"/>
        <v/>
      </c>
      <c r="P37" s="28" t="str">
        <f t="shared" si="1"/>
        <v/>
      </c>
      <c r="Q37" s="27" t="str">
        <f t="shared" si="2"/>
        <v/>
      </c>
      <c r="R37" s="29"/>
    </row>
    <row r="38" spans="2:18" ht="15" x14ac:dyDescent="0.3">
      <c r="B38" s="84"/>
      <c r="C38" s="91"/>
      <c r="D38" s="91"/>
      <c r="E38" s="77"/>
      <c r="F38" s="69"/>
      <c r="G38" s="30"/>
      <c r="H38" s="25"/>
      <c r="I38" s="25"/>
      <c r="J38" s="25"/>
      <c r="K38" s="24"/>
      <c r="L38" s="26"/>
      <c r="M38" s="26"/>
      <c r="N38" s="26"/>
      <c r="O38" s="27" t="str">
        <f t="shared" si="0"/>
        <v/>
      </c>
      <c r="P38" s="28" t="str">
        <f t="shared" si="1"/>
        <v/>
      </c>
      <c r="Q38" s="27" t="str">
        <f t="shared" si="2"/>
        <v/>
      </c>
      <c r="R38" s="29"/>
    </row>
    <row r="39" spans="2:18" ht="15" x14ac:dyDescent="0.3">
      <c r="B39" s="84"/>
      <c r="C39" s="91"/>
      <c r="D39" s="91"/>
      <c r="E39" s="77"/>
      <c r="F39" s="69"/>
      <c r="G39" s="30"/>
      <c r="H39" s="25"/>
      <c r="I39" s="25"/>
      <c r="J39" s="25"/>
      <c r="K39" s="24"/>
      <c r="L39" s="26"/>
      <c r="M39" s="26"/>
      <c r="N39" s="26"/>
      <c r="O39" s="27" t="str">
        <f t="shared" si="0"/>
        <v/>
      </c>
      <c r="P39" s="28" t="str">
        <f t="shared" si="1"/>
        <v/>
      </c>
      <c r="Q39" s="27" t="str">
        <f t="shared" si="2"/>
        <v/>
      </c>
      <c r="R39" s="29"/>
    </row>
    <row r="40" spans="2:18" ht="15" x14ac:dyDescent="0.3">
      <c r="B40" s="84"/>
      <c r="C40" s="91"/>
      <c r="D40" s="91"/>
      <c r="E40" s="77"/>
      <c r="F40" s="69"/>
      <c r="G40" s="30"/>
      <c r="H40" s="25"/>
      <c r="I40" s="25"/>
      <c r="J40" s="25"/>
      <c r="K40" s="24"/>
      <c r="L40" s="26"/>
      <c r="M40" s="26"/>
      <c r="N40" s="26"/>
      <c r="O40" s="27" t="str">
        <f t="shared" si="0"/>
        <v/>
      </c>
      <c r="P40" s="28" t="str">
        <f t="shared" si="1"/>
        <v/>
      </c>
      <c r="Q40" s="27" t="str">
        <f t="shared" si="2"/>
        <v/>
      </c>
      <c r="R40" s="29"/>
    </row>
    <row r="41" spans="2:18" ht="15" x14ac:dyDescent="0.3">
      <c r="B41" s="84"/>
      <c r="C41" s="91"/>
      <c r="D41" s="91"/>
      <c r="E41" s="77"/>
      <c r="F41" s="69"/>
      <c r="G41" s="30"/>
      <c r="H41" s="25"/>
      <c r="I41" s="25"/>
      <c r="J41" s="25"/>
      <c r="K41" s="24"/>
      <c r="L41" s="26"/>
      <c r="M41" s="26"/>
      <c r="N41" s="26"/>
      <c r="O41" s="27" t="str">
        <f t="shared" si="0"/>
        <v/>
      </c>
      <c r="P41" s="28" t="str">
        <f t="shared" si="1"/>
        <v/>
      </c>
      <c r="Q41" s="27" t="str">
        <f t="shared" si="2"/>
        <v/>
      </c>
      <c r="R41" s="29"/>
    </row>
    <row r="42" spans="2:18" ht="15" x14ac:dyDescent="0.3">
      <c r="B42" s="84"/>
      <c r="C42" s="91"/>
      <c r="D42" s="91"/>
      <c r="E42" s="77"/>
      <c r="F42" s="69"/>
      <c r="G42" s="30"/>
      <c r="H42" s="25"/>
      <c r="I42" s="25"/>
      <c r="J42" s="25"/>
      <c r="K42" s="24"/>
      <c r="L42" s="26"/>
      <c r="M42" s="26"/>
      <c r="N42" s="26"/>
      <c r="O42" s="27" t="str">
        <f t="shared" si="0"/>
        <v/>
      </c>
      <c r="P42" s="28" t="str">
        <f t="shared" si="1"/>
        <v/>
      </c>
      <c r="Q42" s="27" t="str">
        <f t="shared" si="2"/>
        <v/>
      </c>
      <c r="R42" s="29"/>
    </row>
    <row r="43" spans="2:18" ht="15" x14ac:dyDescent="0.3">
      <c r="B43" s="84"/>
      <c r="C43" s="91"/>
      <c r="D43" s="91"/>
      <c r="E43" s="77"/>
      <c r="F43" s="69"/>
      <c r="G43" s="30"/>
      <c r="H43" s="25"/>
      <c r="I43" s="25"/>
      <c r="J43" s="25"/>
      <c r="K43" s="24"/>
      <c r="L43" s="26"/>
      <c r="M43" s="26"/>
      <c r="N43" s="26"/>
      <c r="O43" s="27" t="str">
        <f t="shared" si="0"/>
        <v/>
      </c>
      <c r="P43" s="28" t="str">
        <f t="shared" si="1"/>
        <v/>
      </c>
      <c r="Q43" s="27" t="str">
        <f t="shared" si="2"/>
        <v/>
      </c>
      <c r="R43" s="29"/>
    </row>
    <row r="44" spans="2:18" ht="15" x14ac:dyDescent="0.3">
      <c r="B44" s="84"/>
      <c r="C44" s="91"/>
      <c r="D44" s="91"/>
      <c r="E44" s="77"/>
      <c r="F44" s="95"/>
      <c r="G44" s="30"/>
      <c r="H44" s="25"/>
      <c r="I44" s="25"/>
      <c r="J44" s="25"/>
      <c r="K44" s="24"/>
      <c r="L44" s="26"/>
      <c r="M44" s="26"/>
      <c r="N44" s="26"/>
      <c r="O44" s="27" t="str">
        <f t="shared" si="0"/>
        <v/>
      </c>
      <c r="P44" s="28" t="str">
        <f t="shared" si="1"/>
        <v/>
      </c>
      <c r="Q44" s="27" t="str">
        <f t="shared" si="2"/>
        <v/>
      </c>
      <c r="R44" s="29"/>
    </row>
    <row r="45" spans="2:18" ht="15" x14ac:dyDescent="0.3">
      <c r="B45" s="84"/>
      <c r="C45" s="91"/>
      <c r="D45" s="91"/>
      <c r="E45" s="77"/>
      <c r="F45" s="69"/>
      <c r="G45" s="30"/>
      <c r="H45" s="25"/>
      <c r="I45" s="25"/>
      <c r="J45" s="25"/>
      <c r="K45" s="24"/>
      <c r="L45" s="26"/>
      <c r="M45" s="26"/>
      <c r="N45" s="26"/>
      <c r="O45" s="27"/>
      <c r="P45" s="28"/>
      <c r="Q45" s="27"/>
      <c r="R45" s="29"/>
    </row>
    <row r="46" spans="2:18" ht="15" x14ac:dyDescent="0.3">
      <c r="B46" s="84"/>
      <c r="C46" s="91"/>
      <c r="D46" s="91"/>
      <c r="E46" s="77"/>
      <c r="F46" s="69"/>
      <c r="G46" s="30"/>
      <c r="H46" s="25"/>
      <c r="I46" s="25"/>
      <c r="J46" s="25"/>
      <c r="K46" s="24"/>
      <c r="L46" s="26"/>
      <c r="M46" s="26"/>
      <c r="N46" s="26"/>
      <c r="O46" s="27"/>
      <c r="P46" s="28"/>
      <c r="Q46" s="27"/>
      <c r="R46" s="29"/>
    </row>
    <row r="47" spans="2:18" ht="15" x14ac:dyDescent="0.3">
      <c r="B47" s="84"/>
      <c r="C47" s="91"/>
      <c r="D47" s="91"/>
      <c r="E47" s="77"/>
      <c r="F47" s="69"/>
      <c r="G47" s="30"/>
      <c r="H47" s="25"/>
      <c r="I47" s="25"/>
      <c r="J47" s="25"/>
      <c r="K47" s="24"/>
      <c r="L47" s="26"/>
      <c r="M47" s="26"/>
      <c r="N47" s="26"/>
      <c r="O47" s="27"/>
      <c r="P47" s="28"/>
      <c r="Q47" s="27"/>
      <c r="R47" s="29"/>
    </row>
    <row r="48" spans="2:18" ht="15" x14ac:dyDescent="0.3">
      <c r="B48" s="84"/>
      <c r="C48" s="91"/>
      <c r="D48" s="91"/>
      <c r="E48" s="77"/>
      <c r="F48" s="69"/>
      <c r="G48" s="30"/>
      <c r="H48" s="25"/>
      <c r="I48" s="25"/>
      <c r="J48" s="25"/>
      <c r="K48" s="24"/>
      <c r="L48" s="26"/>
      <c r="M48" s="26"/>
      <c r="N48" s="26"/>
      <c r="O48" s="27"/>
      <c r="P48" s="28"/>
      <c r="Q48" s="27"/>
      <c r="R48" s="29"/>
    </row>
    <row r="49" spans="2:18" ht="15" x14ac:dyDescent="0.3">
      <c r="B49" s="84"/>
      <c r="C49" s="91"/>
      <c r="D49" s="91"/>
      <c r="E49" s="77"/>
      <c r="F49" s="69"/>
      <c r="G49" s="30"/>
      <c r="H49" s="25"/>
      <c r="I49" s="25"/>
      <c r="J49" s="25"/>
      <c r="K49" s="24"/>
      <c r="L49" s="26"/>
      <c r="M49" s="26"/>
      <c r="N49" s="26"/>
      <c r="O49" s="27"/>
      <c r="P49" s="28"/>
      <c r="Q49" s="27"/>
      <c r="R49" s="29"/>
    </row>
    <row r="50" spans="2:18" ht="15" x14ac:dyDescent="0.3">
      <c r="B50" s="84"/>
      <c r="C50" s="91"/>
      <c r="D50" s="91"/>
      <c r="E50" s="77"/>
      <c r="F50" s="69"/>
      <c r="G50" s="30"/>
      <c r="H50" s="25"/>
      <c r="I50" s="25"/>
      <c r="J50" s="25"/>
      <c r="K50" s="24"/>
      <c r="L50" s="26"/>
      <c r="M50" s="26"/>
      <c r="N50" s="26"/>
      <c r="O50" s="27"/>
      <c r="P50" s="28"/>
      <c r="Q50" s="27"/>
      <c r="R50" s="29"/>
    </row>
    <row r="51" spans="2:18" ht="15" x14ac:dyDescent="0.3">
      <c r="B51" s="84"/>
      <c r="C51" s="91"/>
      <c r="D51" s="91"/>
      <c r="E51" s="77"/>
      <c r="F51" s="69"/>
      <c r="G51" s="30"/>
      <c r="H51" s="25"/>
      <c r="I51" s="25"/>
      <c r="J51" s="25"/>
      <c r="K51" s="24"/>
      <c r="L51" s="26"/>
      <c r="M51" s="26"/>
      <c r="N51" s="26"/>
      <c r="O51" s="27"/>
      <c r="P51" s="28"/>
      <c r="Q51" s="27"/>
      <c r="R51" s="29"/>
    </row>
    <row r="52" spans="2:18" ht="15" x14ac:dyDescent="0.3">
      <c r="B52" s="84"/>
      <c r="C52" s="91"/>
      <c r="D52" s="91"/>
      <c r="E52" s="77"/>
      <c r="F52" s="69"/>
      <c r="G52" s="30"/>
      <c r="H52" s="25"/>
      <c r="I52" s="25"/>
      <c r="J52" s="25"/>
      <c r="K52" s="24"/>
      <c r="L52" s="26"/>
      <c r="M52" s="26"/>
      <c r="N52" s="26"/>
      <c r="O52" s="27"/>
      <c r="P52" s="28"/>
      <c r="Q52" s="27"/>
      <c r="R52" s="29"/>
    </row>
    <row r="53" spans="2:18" ht="15" x14ac:dyDescent="0.3">
      <c r="B53" s="84"/>
      <c r="C53" s="91"/>
      <c r="D53" s="91"/>
      <c r="E53" s="77"/>
      <c r="F53" s="69"/>
      <c r="G53" s="30"/>
      <c r="H53" s="25"/>
      <c r="I53" s="25"/>
      <c r="J53" s="25"/>
      <c r="K53" s="24"/>
      <c r="L53" s="26"/>
      <c r="M53" s="26"/>
      <c r="N53" s="26"/>
      <c r="O53" s="27"/>
      <c r="P53" s="28"/>
      <c r="Q53" s="27"/>
      <c r="R53" s="29"/>
    </row>
    <row r="54" spans="2:18" ht="15" x14ac:dyDescent="0.3">
      <c r="B54" s="84"/>
      <c r="C54" s="91"/>
      <c r="D54" s="91"/>
      <c r="E54" s="77"/>
      <c r="F54" s="69"/>
      <c r="G54" s="30"/>
      <c r="H54" s="25"/>
      <c r="I54" s="25"/>
      <c r="J54" s="25"/>
      <c r="K54" s="24"/>
      <c r="L54" s="26"/>
      <c r="M54" s="26"/>
      <c r="N54" s="26"/>
      <c r="O54" s="27"/>
      <c r="P54" s="28"/>
      <c r="Q54" s="27"/>
      <c r="R54" s="29"/>
    </row>
    <row r="55" spans="2:18" ht="15" x14ac:dyDescent="0.3">
      <c r="B55" s="84"/>
      <c r="C55" s="91"/>
      <c r="D55" s="91"/>
      <c r="E55" s="77"/>
      <c r="F55" s="69"/>
      <c r="G55" s="30"/>
      <c r="H55" s="25"/>
      <c r="I55" s="25"/>
      <c r="J55" s="25"/>
      <c r="K55" s="24"/>
      <c r="L55" s="26"/>
      <c r="M55" s="26"/>
      <c r="N55" s="26"/>
      <c r="O55" s="27"/>
      <c r="P55" s="28"/>
      <c r="Q55" s="27"/>
      <c r="R55" s="29"/>
    </row>
    <row r="56" spans="2:18" ht="15" x14ac:dyDescent="0.3">
      <c r="B56" s="84"/>
      <c r="C56" s="91"/>
      <c r="D56" s="91"/>
      <c r="E56" s="77"/>
      <c r="F56" s="69"/>
      <c r="G56" s="30"/>
      <c r="H56" s="25"/>
      <c r="I56" s="25"/>
      <c r="J56" s="25"/>
      <c r="K56" s="24"/>
      <c r="L56" s="26"/>
      <c r="M56" s="26"/>
      <c r="N56" s="26"/>
      <c r="O56" s="27"/>
      <c r="P56" s="28"/>
      <c r="Q56" s="27"/>
      <c r="R56" s="29"/>
    </row>
    <row r="57" spans="2:18" ht="15" x14ac:dyDescent="0.3">
      <c r="B57" s="84"/>
      <c r="C57" s="91"/>
      <c r="D57" s="91"/>
      <c r="E57" s="77"/>
      <c r="F57" s="69"/>
      <c r="G57" s="30"/>
      <c r="H57" s="25"/>
      <c r="I57" s="25"/>
      <c r="J57" s="25"/>
      <c r="K57" s="24"/>
      <c r="L57" s="26"/>
      <c r="M57" s="26"/>
      <c r="N57" s="26"/>
      <c r="O57" s="27"/>
      <c r="P57" s="28"/>
      <c r="Q57" s="27"/>
      <c r="R57" s="29"/>
    </row>
    <row r="58" spans="2:18" ht="15" x14ac:dyDescent="0.3">
      <c r="B58" s="84"/>
      <c r="C58" s="91"/>
      <c r="D58" s="91"/>
      <c r="E58" s="77"/>
      <c r="F58" s="69"/>
      <c r="G58" s="30"/>
      <c r="H58" s="25"/>
      <c r="I58" s="25"/>
      <c r="J58" s="25"/>
      <c r="K58" s="24"/>
      <c r="L58" s="26"/>
      <c r="M58" s="26"/>
      <c r="N58" s="26"/>
      <c r="O58" s="27"/>
      <c r="P58" s="28"/>
      <c r="Q58" s="27"/>
      <c r="R58" s="29"/>
    </row>
    <row r="59" spans="2:18" ht="15" x14ac:dyDescent="0.3">
      <c r="B59" s="84"/>
      <c r="C59" s="91"/>
      <c r="D59" s="91"/>
      <c r="E59" s="77"/>
      <c r="F59" s="69"/>
      <c r="G59" s="30"/>
      <c r="H59" s="25"/>
      <c r="I59" s="25"/>
      <c r="J59" s="25"/>
      <c r="K59" s="24"/>
      <c r="L59" s="26"/>
      <c r="M59" s="26"/>
      <c r="N59" s="26"/>
      <c r="O59" s="27"/>
      <c r="P59" s="28"/>
      <c r="Q59" s="27"/>
      <c r="R59" s="29"/>
    </row>
    <row r="60" spans="2:18" ht="15" x14ac:dyDescent="0.3">
      <c r="B60" s="84"/>
      <c r="C60" s="91"/>
      <c r="D60" s="91"/>
      <c r="E60" s="77"/>
      <c r="F60" s="69"/>
      <c r="G60" s="30"/>
      <c r="H60" s="25"/>
      <c r="I60" s="25"/>
      <c r="J60" s="25"/>
      <c r="K60" s="24"/>
      <c r="L60" s="26"/>
      <c r="M60" s="26"/>
      <c r="N60" s="26"/>
      <c r="O60" s="27"/>
      <c r="P60" s="28"/>
      <c r="Q60" s="27"/>
      <c r="R60" s="29"/>
    </row>
    <row r="61" spans="2:18" ht="15" x14ac:dyDescent="0.3">
      <c r="B61" s="84"/>
      <c r="C61" s="91"/>
      <c r="D61" s="91"/>
      <c r="E61" s="77"/>
      <c r="F61" s="69"/>
      <c r="G61" s="30"/>
      <c r="H61" s="25"/>
      <c r="I61" s="25"/>
      <c r="J61" s="25"/>
      <c r="K61" s="24"/>
      <c r="L61" s="26"/>
      <c r="M61" s="26"/>
      <c r="N61" s="26"/>
      <c r="O61" s="27"/>
      <c r="P61" s="28"/>
      <c r="Q61" s="27"/>
      <c r="R61" s="29"/>
    </row>
    <row r="62" spans="2:18" ht="15" x14ac:dyDescent="0.3">
      <c r="B62" s="84"/>
      <c r="C62" s="91"/>
      <c r="D62" s="91"/>
      <c r="E62" s="77"/>
      <c r="F62" s="69"/>
      <c r="G62" s="30"/>
      <c r="H62" s="25"/>
      <c r="I62" s="25"/>
      <c r="J62" s="25"/>
      <c r="K62" s="24"/>
      <c r="L62" s="26"/>
      <c r="M62" s="26"/>
      <c r="N62" s="26"/>
      <c r="O62" s="27"/>
      <c r="P62" s="28"/>
      <c r="Q62" s="27"/>
      <c r="R62" s="29"/>
    </row>
    <row r="63" spans="2:18" ht="15" x14ac:dyDescent="0.3">
      <c r="B63" s="84"/>
      <c r="C63" s="91"/>
      <c r="D63" s="91"/>
      <c r="E63" s="77"/>
      <c r="F63" s="69"/>
      <c r="G63" s="94"/>
      <c r="H63" s="25"/>
      <c r="I63" s="25"/>
      <c r="J63" s="25"/>
      <c r="K63" s="24"/>
      <c r="L63" s="26"/>
      <c r="M63" s="26"/>
      <c r="N63" s="26"/>
      <c r="O63" s="27" t="str">
        <f t="shared" si="0"/>
        <v/>
      </c>
      <c r="P63" s="28" t="str">
        <f t="shared" si="1"/>
        <v/>
      </c>
      <c r="Q63" s="27" t="str">
        <f t="shared" si="2"/>
        <v/>
      </c>
      <c r="R63" s="29"/>
    </row>
    <row r="64" spans="2:18" ht="15" x14ac:dyDescent="0.3">
      <c r="B64" s="84"/>
      <c r="C64" s="91"/>
      <c r="D64" s="91"/>
      <c r="E64" s="77"/>
      <c r="F64" s="68"/>
      <c r="G64" s="30"/>
      <c r="H64" s="25"/>
      <c r="I64" s="25"/>
      <c r="J64" s="25"/>
      <c r="K64" s="24"/>
      <c r="L64" s="26"/>
      <c r="M64" s="26"/>
      <c r="N64" s="26"/>
      <c r="O64" s="27" t="str">
        <f t="shared" si="0"/>
        <v/>
      </c>
      <c r="P64" s="28" t="str">
        <f t="shared" si="1"/>
        <v/>
      </c>
      <c r="Q64" s="27" t="str">
        <f t="shared" si="2"/>
        <v/>
      </c>
      <c r="R64" s="29"/>
    </row>
    <row r="65" spans="2:18" ht="15" x14ac:dyDescent="0.3">
      <c r="B65" s="84"/>
      <c r="C65" s="91"/>
      <c r="D65" s="91"/>
      <c r="E65" s="77"/>
      <c r="F65" s="69"/>
      <c r="G65" s="30"/>
      <c r="H65" s="25"/>
      <c r="I65" s="25"/>
      <c r="J65" s="25"/>
      <c r="K65" s="24"/>
      <c r="L65" s="26"/>
      <c r="M65" s="26"/>
      <c r="N65" s="26"/>
      <c r="O65" s="27" t="str">
        <f t="shared" si="0"/>
        <v/>
      </c>
      <c r="P65" s="28" t="str">
        <f t="shared" si="1"/>
        <v/>
      </c>
      <c r="Q65" s="27" t="str">
        <f t="shared" si="2"/>
        <v/>
      </c>
      <c r="R65" s="29"/>
    </row>
    <row r="66" spans="2:18" ht="15" x14ac:dyDescent="0.3">
      <c r="B66" s="84"/>
      <c r="C66" s="91"/>
      <c r="D66" s="91"/>
      <c r="E66" s="77"/>
      <c r="F66" s="69"/>
      <c r="G66" s="30"/>
      <c r="H66" s="25"/>
      <c r="I66" s="25"/>
      <c r="J66" s="25"/>
      <c r="K66" s="24"/>
      <c r="L66" s="26"/>
      <c r="M66" s="26"/>
      <c r="N66" s="26"/>
      <c r="O66" s="27"/>
      <c r="P66" s="28"/>
      <c r="Q66" s="27"/>
      <c r="R66" s="29"/>
    </row>
    <row r="67" spans="2:18" ht="15" x14ac:dyDescent="0.3">
      <c r="B67" s="84"/>
      <c r="C67" s="91"/>
      <c r="D67" s="91"/>
      <c r="E67" s="77"/>
      <c r="F67" s="69"/>
      <c r="G67" s="30"/>
      <c r="H67" s="25"/>
      <c r="I67" s="25"/>
      <c r="J67" s="25"/>
      <c r="K67" s="24"/>
      <c r="L67" s="26"/>
      <c r="M67" s="26"/>
      <c r="N67" s="26"/>
      <c r="O67" s="27"/>
      <c r="P67" s="28"/>
      <c r="Q67" s="27"/>
      <c r="R67" s="29"/>
    </row>
    <row r="68" spans="2:18" ht="15" x14ac:dyDescent="0.3">
      <c r="B68" s="84"/>
      <c r="C68" s="91"/>
      <c r="D68" s="91"/>
      <c r="E68" s="77"/>
      <c r="F68" s="69"/>
      <c r="G68" s="30"/>
      <c r="H68" s="33"/>
      <c r="I68" s="25"/>
      <c r="J68" s="25"/>
      <c r="K68" s="24"/>
      <c r="L68" s="26"/>
      <c r="M68" s="26"/>
      <c r="N68" s="26"/>
      <c r="O68" s="27"/>
      <c r="P68" s="28"/>
      <c r="Q68" s="27"/>
      <c r="R68" s="29"/>
    </row>
    <row r="69" spans="2:18" ht="15" x14ac:dyDescent="0.3">
      <c r="B69" s="84"/>
      <c r="C69" s="91"/>
      <c r="D69" s="91"/>
      <c r="E69" s="77"/>
      <c r="F69" s="69"/>
      <c r="G69" s="30"/>
      <c r="H69" s="25"/>
      <c r="I69" s="25"/>
      <c r="J69" s="25"/>
      <c r="K69" s="24"/>
      <c r="L69" s="26"/>
      <c r="M69" s="26"/>
      <c r="N69" s="26"/>
      <c r="O69" s="27"/>
      <c r="P69" s="28"/>
      <c r="Q69" s="27"/>
      <c r="R69" s="29"/>
    </row>
    <row r="70" spans="2:18" ht="15" x14ac:dyDescent="0.3">
      <c r="B70" s="84"/>
      <c r="C70" s="91"/>
      <c r="D70" s="91"/>
      <c r="E70" s="77"/>
      <c r="F70" s="69"/>
      <c r="G70" s="30"/>
      <c r="H70" s="25"/>
      <c r="I70" s="25"/>
      <c r="J70" s="25"/>
      <c r="K70" s="24"/>
      <c r="L70" s="26"/>
      <c r="M70" s="26"/>
      <c r="N70" s="26"/>
      <c r="O70" s="27"/>
      <c r="P70" s="28"/>
      <c r="Q70" s="27"/>
      <c r="R70" s="29"/>
    </row>
    <row r="71" spans="2:18" ht="15" x14ac:dyDescent="0.3">
      <c r="B71" s="84"/>
      <c r="C71" s="91"/>
      <c r="D71" s="91"/>
      <c r="E71" s="77"/>
      <c r="F71" s="69"/>
      <c r="G71" s="30"/>
      <c r="H71" s="25"/>
      <c r="I71" s="25"/>
      <c r="J71" s="25"/>
      <c r="K71" s="24"/>
      <c r="L71" s="26"/>
      <c r="M71" s="26"/>
      <c r="N71" s="26"/>
      <c r="O71" s="27"/>
      <c r="P71" s="28"/>
      <c r="Q71" s="27"/>
      <c r="R71" s="29"/>
    </row>
    <row r="72" spans="2:18" ht="15" x14ac:dyDescent="0.3">
      <c r="B72" s="84"/>
      <c r="C72" s="91"/>
      <c r="D72" s="91"/>
      <c r="E72" s="77"/>
      <c r="F72" s="68"/>
      <c r="G72" s="30"/>
      <c r="H72" s="25"/>
      <c r="I72" s="25"/>
      <c r="J72" s="25"/>
      <c r="K72" s="24"/>
      <c r="L72" s="26"/>
      <c r="M72" s="26"/>
      <c r="N72" s="26"/>
      <c r="O72" s="27"/>
      <c r="P72" s="28"/>
      <c r="Q72" s="27"/>
      <c r="R72" s="29"/>
    </row>
    <row r="73" spans="2:18" ht="15" x14ac:dyDescent="0.3">
      <c r="B73" s="84"/>
      <c r="C73" s="91"/>
      <c r="D73" s="91"/>
      <c r="E73" s="77"/>
      <c r="F73" s="69"/>
      <c r="G73" s="30"/>
      <c r="H73" s="25"/>
      <c r="I73" s="25"/>
      <c r="J73" s="25"/>
      <c r="K73" s="24"/>
      <c r="L73" s="26"/>
      <c r="M73" s="26"/>
      <c r="N73" s="26"/>
      <c r="O73" s="27"/>
      <c r="P73" s="28"/>
      <c r="Q73" s="27"/>
      <c r="R73" s="29"/>
    </row>
    <row r="74" spans="2:18" ht="15" x14ac:dyDescent="0.3">
      <c r="B74" s="84"/>
      <c r="C74" s="91"/>
      <c r="D74" s="91"/>
      <c r="E74" s="77"/>
      <c r="F74" s="69"/>
      <c r="G74" s="30"/>
      <c r="H74" s="25"/>
      <c r="I74" s="25"/>
      <c r="J74" s="25"/>
      <c r="K74" s="24"/>
      <c r="L74" s="26"/>
      <c r="M74" s="26"/>
      <c r="N74" s="26"/>
      <c r="O74" s="27"/>
      <c r="P74" s="28"/>
      <c r="Q74" s="27"/>
      <c r="R74" s="29"/>
    </row>
    <row r="75" spans="2:18" ht="15" x14ac:dyDescent="0.3">
      <c r="B75" s="84"/>
      <c r="C75" s="91"/>
      <c r="D75" s="91"/>
      <c r="E75" s="77"/>
      <c r="F75" s="69"/>
      <c r="G75" s="30"/>
      <c r="H75" s="25"/>
      <c r="I75" s="25"/>
      <c r="J75" s="25"/>
      <c r="K75" s="24"/>
      <c r="L75" s="26"/>
      <c r="M75" s="26"/>
      <c r="N75" s="26"/>
      <c r="O75" s="27"/>
      <c r="P75" s="28"/>
      <c r="Q75" s="27"/>
      <c r="R75" s="29"/>
    </row>
    <row r="76" spans="2:18" ht="15" x14ac:dyDescent="0.3">
      <c r="B76" s="84"/>
      <c r="C76" s="91"/>
      <c r="D76" s="91"/>
      <c r="E76" s="77"/>
      <c r="F76" s="69"/>
      <c r="G76" s="30"/>
      <c r="H76" s="25"/>
      <c r="I76" s="25"/>
      <c r="J76" s="25"/>
      <c r="K76" s="24"/>
      <c r="L76" s="26"/>
      <c r="M76" s="26"/>
      <c r="N76" s="26"/>
      <c r="O76" s="27"/>
      <c r="P76" s="28"/>
      <c r="Q76" s="27"/>
      <c r="R76" s="29"/>
    </row>
    <row r="77" spans="2:18" ht="15" x14ac:dyDescent="0.3">
      <c r="B77" s="84"/>
      <c r="C77" s="91"/>
      <c r="D77" s="91"/>
      <c r="E77" s="77"/>
      <c r="F77" s="69"/>
      <c r="G77" s="30"/>
      <c r="H77" s="25"/>
      <c r="I77" s="25"/>
      <c r="J77" s="25"/>
      <c r="K77" s="24"/>
      <c r="L77" s="26"/>
      <c r="M77" s="26"/>
      <c r="N77" s="26"/>
      <c r="O77" s="27"/>
      <c r="P77" s="28"/>
      <c r="Q77" s="27"/>
      <c r="R77" s="29"/>
    </row>
    <row r="78" spans="2:18" ht="15" x14ac:dyDescent="0.3">
      <c r="B78" s="84"/>
      <c r="C78" s="91"/>
      <c r="D78" s="91"/>
      <c r="E78" s="77"/>
      <c r="F78" s="69"/>
      <c r="G78" s="30"/>
      <c r="H78" s="25"/>
      <c r="I78" s="25"/>
      <c r="J78" s="25"/>
      <c r="K78" s="24"/>
      <c r="L78" s="26"/>
      <c r="M78" s="26"/>
      <c r="N78" s="26"/>
      <c r="O78" s="27"/>
      <c r="P78" s="28"/>
      <c r="Q78" s="27"/>
      <c r="R78" s="29"/>
    </row>
    <row r="79" spans="2:18" ht="15.6" x14ac:dyDescent="0.3">
      <c r="B79" s="84"/>
      <c r="C79" s="91"/>
      <c r="D79" s="91"/>
      <c r="E79" s="77"/>
      <c r="F79" s="69"/>
      <c r="G79" s="30"/>
      <c r="H79" s="25"/>
      <c r="I79" s="25"/>
      <c r="J79" s="25"/>
      <c r="K79" s="24"/>
      <c r="L79" s="26"/>
      <c r="M79" s="26"/>
      <c r="N79" s="26"/>
      <c r="O79" s="27" t="s">
        <v>32</v>
      </c>
      <c r="P79" s="28" t="s">
        <v>33</v>
      </c>
      <c r="Q79" s="27" t="s">
        <v>34</v>
      </c>
      <c r="R79" s="29"/>
    </row>
    <row r="80" spans="2:18" ht="15" x14ac:dyDescent="0.3">
      <c r="B80" s="84"/>
      <c r="C80" s="91"/>
      <c r="D80" s="91"/>
      <c r="E80" s="77"/>
      <c r="F80" s="69"/>
      <c r="G80" s="30"/>
      <c r="H80" s="25"/>
      <c r="I80" s="25"/>
      <c r="J80" s="25"/>
      <c r="K80" s="24"/>
      <c r="L80" s="26"/>
      <c r="M80" s="26"/>
      <c r="N80" s="26"/>
      <c r="O80" s="27"/>
      <c r="P80" s="28"/>
      <c r="Q80" s="27"/>
      <c r="R80" s="29"/>
    </row>
    <row r="81" spans="2:18" ht="15" x14ac:dyDescent="0.3">
      <c r="B81" s="84"/>
      <c r="C81" s="91"/>
      <c r="D81" s="91"/>
      <c r="E81" s="77"/>
      <c r="F81" s="69"/>
      <c r="G81" s="30"/>
      <c r="H81" s="25"/>
      <c r="I81" s="25"/>
      <c r="J81" s="25"/>
      <c r="K81" s="24"/>
      <c r="L81" s="26"/>
      <c r="M81" s="26"/>
      <c r="N81" s="26"/>
      <c r="O81" s="27"/>
      <c r="P81" s="28"/>
      <c r="Q81" s="27"/>
      <c r="R81" s="29"/>
    </row>
    <row r="82" spans="2:18" ht="15" x14ac:dyDescent="0.3">
      <c r="B82" s="84"/>
      <c r="C82" s="91"/>
      <c r="D82" s="91"/>
      <c r="E82" s="77"/>
      <c r="F82" s="69"/>
      <c r="G82" s="30"/>
      <c r="H82" s="25"/>
      <c r="I82" s="25"/>
      <c r="J82" s="25"/>
      <c r="K82" s="24"/>
      <c r="L82" s="26"/>
      <c r="M82" s="26"/>
      <c r="N82" s="26"/>
      <c r="O82" s="27"/>
      <c r="P82" s="28"/>
      <c r="Q82" s="27"/>
      <c r="R82" s="29"/>
    </row>
    <row r="83" spans="2:18" ht="15" x14ac:dyDescent="0.3">
      <c r="B83" s="84"/>
      <c r="C83" s="91"/>
      <c r="D83" s="91"/>
      <c r="E83" s="77"/>
      <c r="F83" s="69"/>
      <c r="G83" s="30"/>
      <c r="H83" s="25"/>
      <c r="I83" s="25"/>
      <c r="J83" s="25"/>
      <c r="K83" s="24"/>
      <c r="L83" s="26"/>
      <c r="M83" s="26"/>
      <c r="N83" s="26"/>
      <c r="O83" s="27"/>
      <c r="P83" s="28"/>
      <c r="Q83" s="27"/>
      <c r="R83" s="29"/>
    </row>
    <row r="84" spans="2:18" ht="15" x14ac:dyDescent="0.3">
      <c r="B84" s="84"/>
      <c r="C84" s="91"/>
      <c r="D84" s="91"/>
      <c r="E84" s="77"/>
      <c r="F84" s="69"/>
      <c r="G84" s="30"/>
      <c r="H84" s="25"/>
      <c r="I84" s="25"/>
      <c r="J84" s="25"/>
      <c r="K84" s="24"/>
      <c r="L84" s="26"/>
      <c r="M84" s="26"/>
      <c r="N84" s="26"/>
      <c r="O84" s="27"/>
      <c r="P84" s="28"/>
      <c r="Q84" s="27"/>
      <c r="R84" s="29"/>
    </row>
    <row r="85" spans="2:18" ht="15" x14ac:dyDescent="0.3">
      <c r="B85" s="84"/>
      <c r="C85" s="91"/>
      <c r="D85" s="91"/>
      <c r="E85" s="77"/>
      <c r="F85" s="69"/>
      <c r="G85" s="30"/>
      <c r="H85" s="25"/>
      <c r="I85" s="25"/>
      <c r="J85" s="25"/>
      <c r="K85" s="24"/>
      <c r="L85" s="26"/>
      <c r="M85" s="26"/>
      <c r="N85" s="26"/>
      <c r="O85" s="27"/>
      <c r="P85" s="28"/>
      <c r="Q85" s="27"/>
      <c r="R85" s="29"/>
    </row>
    <row r="86" spans="2:18" ht="15" x14ac:dyDescent="0.3">
      <c r="B86" s="84"/>
      <c r="C86" s="91"/>
      <c r="D86" s="91"/>
      <c r="E86" s="77"/>
      <c r="F86" s="69"/>
      <c r="G86" s="30"/>
      <c r="H86" s="25"/>
      <c r="I86" s="25"/>
      <c r="J86" s="25"/>
      <c r="K86" s="24"/>
      <c r="L86" s="26"/>
      <c r="M86" s="26"/>
      <c r="N86" s="26"/>
      <c r="O86" s="27"/>
      <c r="P86" s="28"/>
      <c r="Q86" s="27"/>
      <c r="R86" s="29"/>
    </row>
    <row r="87" spans="2:18" ht="15" x14ac:dyDescent="0.3">
      <c r="B87" s="84"/>
      <c r="C87" s="91"/>
      <c r="D87" s="91"/>
      <c r="E87" s="77"/>
      <c r="F87" s="69"/>
      <c r="G87" s="30"/>
      <c r="H87" s="25"/>
      <c r="I87" s="25"/>
      <c r="J87" s="25"/>
      <c r="K87" s="24"/>
      <c r="L87" s="26"/>
      <c r="M87" s="26"/>
      <c r="N87" s="26"/>
      <c r="O87" s="27"/>
      <c r="P87" s="28"/>
      <c r="Q87" s="27"/>
      <c r="R87" s="29"/>
    </row>
    <row r="88" spans="2:18" ht="15" x14ac:dyDescent="0.3">
      <c r="B88" s="84"/>
      <c r="C88" s="91"/>
      <c r="D88" s="91"/>
      <c r="E88" s="77"/>
      <c r="F88" s="69"/>
      <c r="G88" s="30"/>
      <c r="H88" s="25"/>
      <c r="I88" s="25"/>
      <c r="J88" s="25"/>
      <c r="K88" s="24"/>
      <c r="L88" s="26"/>
      <c r="M88" s="26"/>
      <c r="N88" s="26"/>
      <c r="O88" s="27"/>
      <c r="P88" s="28"/>
      <c r="Q88" s="27"/>
      <c r="R88" s="29"/>
    </row>
    <row r="89" spans="2:18" ht="15" x14ac:dyDescent="0.3">
      <c r="B89" s="84"/>
      <c r="C89" s="91"/>
      <c r="D89" s="91"/>
      <c r="E89" s="77"/>
      <c r="F89" s="69"/>
      <c r="G89" s="30"/>
      <c r="H89" s="25"/>
      <c r="I89" s="25"/>
      <c r="J89" s="25"/>
      <c r="K89" s="24"/>
      <c r="L89" s="26"/>
      <c r="M89" s="26"/>
      <c r="N89" s="26"/>
      <c r="O89" s="27"/>
      <c r="P89" s="28"/>
      <c r="Q89" s="27"/>
      <c r="R89" s="29"/>
    </row>
    <row r="90" spans="2:18" ht="15" x14ac:dyDescent="0.3">
      <c r="B90" s="84"/>
      <c r="C90" s="91"/>
      <c r="D90" s="91"/>
      <c r="E90" s="77"/>
      <c r="F90" s="69"/>
      <c r="G90" s="30"/>
      <c r="H90" s="25"/>
      <c r="I90" s="25"/>
      <c r="J90" s="25"/>
      <c r="K90" s="24"/>
      <c r="L90" s="26"/>
      <c r="M90" s="26"/>
      <c r="N90" s="26"/>
      <c r="O90" s="27"/>
      <c r="P90" s="28"/>
      <c r="Q90" s="27"/>
      <c r="R90" s="29"/>
    </row>
    <row r="91" spans="2:18" ht="15" x14ac:dyDescent="0.3">
      <c r="B91" s="84"/>
      <c r="C91" s="91"/>
      <c r="D91" s="91"/>
      <c r="E91" s="77"/>
      <c r="F91" s="69"/>
      <c r="G91" s="30"/>
      <c r="H91" s="25"/>
      <c r="I91" s="25"/>
      <c r="J91" s="25"/>
      <c r="K91" s="24"/>
      <c r="L91" s="26"/>
      <c r="M91" s="26"/>
      <c r="N91" s="26"/>
      <c r="O91" s="27"/>
      <c r="P91" s="28"/>
      <c r="Q91" s="27"/>
      <c r="R91" s="29"/>
    </row>
    <row r="287" spans="2:18" ht="15.6" thickBot="1" x14ac:dyDescent="0.35">
      <c r="B287" s="85"/>
      <c r="C287" s="92"/>
      <c r="D287" s="92"/>
      <c r="E287" s="80"/>
      <c r="F287" s="70"/>
      <c r="G287" s="34"/>
      <c r="H287" s="35"/>
      <c r="I287" s="35"/>
      <c r="J287" s="36"/>
      <c r="K287" s="37"/>
      <c r="L287" s="38"/>
      <c r="M287" s="38"/>
      <c r="N287" s="38"/>
      <c r="O287" s="39" t="str">
        <f>IF(N287="","","OK")</f>
        <v/>
      </c>
      <c r="P287" s="40" t="str">
        <f>IF(O287="OK","COMPLETED",IF(L287="","",IF(L287&gt;=P$12,"ON TRACK","DELAYED")))</f>
        <v/>
      </c>
      <c r="Q287" s="39" t="str">
        <f>IF(N287="","",IF(N287&lt;=L287,"ON TIME","DELAYED"))</f>
        <v/>
      </c>
      <c r="R287" s="41"/>
    </row>
    <row r="288" spans="2:18" ht="16.2" thickBot="1" x14ac:dyDescent="0.35">
      <c r="B288" s="86"/>
      <c r="C288" s="93"/>
      <c r="D288" s="93"/>
      <c r="E288" s="81"/>
      <c r="F288" s="42"/>
      <c r="G288" s="42"/>
      <c r="H288" s="43"/>
      <c r="I288" s="43"/>
      <c r="J288" s="44"/>
      <c r="K288" s="45"/>
      <c r="L288" s="46"/>
      <c r="M288" s="47"/>
      <c r="N288" s="48"/>
      <c r="O288" s="49"/>
      <c r="P288" s="49"/>
      <c r="Q288" s="49"/>
      <c r="R288" s="50"/>
    </row>
    <row r="289" spans="2:18" ht="15.6" x14ac:dyDescent="0.3">
      <c r="B289" s="66"/>
      <c r="C289" s="66"/>
      <c r="D289" s="66"/>
      <c r="E289" s="78"/>
      <c r="F289" s="51"/>
      <c r="G289" s="51"/>
      <c r="H289" s="52"/>
      <c r="I289" s="52"/>
      <c r="J289" s="53"/>
      <c r="K289" s="54"/>
      <c r="L289" s="55"/>
      <c r="M289" s="56"/>
      <c r="N289" s="20"/>
      <c r="O289" s="5"/>
      <c r="P289" s="5"/>
      <c r="Q289" s="5"/>
      <c r="R289" s="10"/>
    </row>
    <row r="290" spans="2:18" ht="15" x14ac:dyDescent="0.3">
      <c r="B290" s="66"/>
      <c r="C290" s="66"/>
      <c r="D290" s="66"/>
      <c r="E290" s="78"/>
    </row>
  </sheetData>
  <autoFilter ref="B12:T79" xr:uid="{34A7E397-6699-4935-8263-004E44ED3A6D}"/>
  <mergeCells count="6">
    <mergeCell ref="F11:O11"/>
    <mergeCell ref="H1:K9"/>
    <mergeCell ref="Q2:Q4"/>
    <mergeCell ref="R2:R4"/>
    <mergeCell ref="Q6:Q8"/>
    <mergeCell ref="R6:R8"/>
  </mergeCells>
  <conditionalFormatting sqref="N104 N106:N118 M121:N287 M14:N28 M64:N78 N79:N102 P13:P28 M79:M118 M45:N62 P33:P287 M33:M62 N33:N42">
    <cfRule type="cellIs" dxfId="142" priority="181" stopIfTrue="1" operator="equal">
      <formula>"COMPLETED"</formula>
    </cfRule>
    <cfRule type="cellIs" dxfId="141" priority="182" stopIfTrue="1" operator="equal">
      <formula>"ON TRACK"</formula>
    </cfRule>
    <cfRule type="cellIs" dxfId="140" priority="183" stopIfTrue="1" operator="equal">
      <formula>"DELAYED"</formula>
    </cfRule>
  </conditionalFormatting>
  <conditionalFormatting sqref="Q13:Q28 Q33:Q287">
    <cfRule type="cellIs" dxfId="139" priority="179" stopIfTrue="1" operator="equal">
      <formula>"NO PRAZO"</formula>
    </cfRule>
    <cfRule type="cellIs" dxfId="138" priority="180" stopIfTrue="1" operator="equal">
      <formula>"COM ATRASO"</formula>
    </cfRule>
  </conditionalFormatting>
  <conditionalFormatting sqref="O13:O28 O33:O287">
    <cfRule type="cellIs" dxfId="137" priority="178" stopIfTrue="1" operator="equal">
      <formula>"ok"</formula>
    </cfRule>
  </conditionalFormatting>
  <conditionalFormatting sqref="N7">
    <cfRule type="cellIs" dxfId="136" priority="177" stopIfTrue="1" operator="greaterThanOrEqual">
      <formula>0</formula>
    </cfRule>
  </conditionalFormatting>
  <conditionalFormatting sqref="N5:N6 N8">
    <cfRule type="cellIs" dxfId="135" priority="176" stopIfTrue="1" operator="greaterThan">
      <formula>0</formula>
    </cfRule>
  </conditionalFormatting>
  <conditionalFormatting sqref="N9">
    <cfRule type="cellIs" dxfId="134" priority="175" stopIfTrue="1" operator="greaterThanOrEqual">
      <formula>0</formula>
    </cfRule>
  </conditionalFormatting>
  <conditionalFormatting sqref="M14:N28 M33:N38">
    <cfRule type="cellIs" dxfId="133" priority="172" stopIfTrue="1" operator="greaterThanOrEqual">
      <formula>#REF!</formula>
    </cfRule>
    <cfRule type="cellIs" priority="173" stopIfTrue="1" operator="lessThanOrEqual">
      <formula>#REF!</formula>
    </cfRule>
    <cfRule type="cellIs" dxfId="132" priority="174" stopIfTrue="1" operator="lessThan">
      <formula>#REF!</formula>
    </cfRule>
  </conditionalFormatting>
  <conditionalFormatting sqref="M121:M287 L109:L287 M14:M28 L64:M78 L26:M28 M79:M118 L80:L105 L45:M62 M33:M62">
    <cfRule type="cellIs" dxfId="131" priority="184" stopIfTrue="1" operator="greaterThanOrEqual">
      <formula>#REF!</formula>
    </cfRule>
    <cfRule type="cellIs" priority="185" stopIfTrue="1" operator="lessThanOrEqual">
      <formula>#REF!</formula>
    </cfRule>
    <cfRule type="cellIs" dxfId="130" priority="186" stopIfTrue="1" operator="lessThan">
      <formula>$P$10</formula>
    </cfRule>
  </conditionalFormatting>
  <conditionalFormatting sqref="N104 N106:N118 N121:N287 N14:N28 N64:N102 N45:N62 N33:N42">
    <cfRule type="cellIs" dxfId="129" priority="169" stopIfTrue="1" operator="greaterThanOrEqual">
      <formula>#REF!</formula>
    </cfRule>
    <cfRule type="cellIs" priority="170" stopIfTrue="1" operator="lessThanOrEqual">
      <formula>#REF!</formula>
    </cfRule>
    <cfRule type="cellIs" dxfId="128" priority="171" stopIfTrue="1" operator="lessThan">
      <formula>$P$10</formula>
    </cfRule>
  </conditionalFormatting>
  <conditionalFormatting sqref="N104 N106:N118 N39:N42 M121:N287 M39:M62 L64:N78 L26:N28 N79:N102 M79:M118 L80:L105 L45:N62">
    <cfRule type="cellIs" dxfId="127" priority="166" stopIfTrue="1" operator="greaterThanOrEqual">
      <formula>#REF!</formula>
    </cfRule>
    <cfRule type="cellIs" priority="167" stopIfTrue="1" operator="lessThanOrEqual">
      <formula>#REF!</formula>
    </cfRule>
    <cfRule type="cellIs" dxfId="126" priority="168" stopIfTrue="1" operator="lessThan">
      <formula>#REF!</formula>
    </cfRule>
  </conditionalFormatting>
  <conditionalFormatting sqref="L109:L287">
    <cfRule type="cellIs" dxfId="125" priority="163" stopIfTrue="1" operator="greaterThanOrEqual">
      <formula>#REF!</formula>
    </cfRule>
    <cfRule type="cellIs" priority="164" stopIfTrue="1" operator="lessThanOrEqual">
      <formula>#REF!</formula>
    </cfRule>
    <cfRule type="cellIs" dxfId="124" priority="165" stopIfTrue="1" operator="lessThan">
      <formula>#REF!</formula>
    </cfRule>
  </conditionalFormatting>
  <conditionalFormatting sqref="N36">
    <cfRule type="cellIs" dxfId="123" priority="160" stopIfTrue="1" operator="greaterThanOrEqual">
      <formula>#REF!</formula>
    </cfRule>
    <cfRule type="cellIs" priority="161" stopIfTrue="1" operator="lessThanOrEqual">
      <formula>#REF!</formula>
    </cfRule>
    <cfRule type="cellIs" dxfId="122" priority="162" stopIfTrue="1" operator="lessThan">
      <formula>$P$10</formula>
    </cfRule>
  </conditionalFormatting>
  <conditionalFormatting sqref="N18">
    <cfRule type="cellIs" dxfId="121" priority="157" stopIfTrue="1" operator="greaterThanOrEqual">
      <formula>#REF!</formula>
    </cfRule>
    <cfRule type="cellIs" priority="158" stopIfTrue="1" operator="lessThanOrEqual">
      <formula>#REF!</formula>
    </cfRule>
    <cfRule type="cellIs" dxfId="120" priority="159" stopIfTrue="1" operator="lessThan">
      <formula>$P$10</formula>
    </cfRule>
  </conditionalFormatting>
  <conditionalFormatting sqref="N24">
    <cfRule type="cellIs" dxfId="119" priority="154" stopIfTrue="1" operator="greaterThanOrEqual">
      <formula>#REF!</formula>
    </cfRule>
    <cfRule type="cellIs" priority="155" stopIfTrue="1" operator="lessThanOrEqual">
      <formula>#REF!</formula>
    </cfRule>
    <cfRule type="cellIs" dxfId="118" priority="156" stopIfTrue="1" operator="lessThan">
      <formula>$P$10</formula>
    </cfRule>
  </conditionalFormatting>
  <conditionalFormatting sqref="M119:N119 L26:L28 L64:L78 L45:L62 L80:L105">
    <cfRule type="cellIs" dxfId="117" priority="148" stopIfTrue="1" operator="equal">
      <formula>"CONCLUÍDO"</formula>
    </cfRule>
    <cfRule type="cellIs" dxfId="116" priority="149" stopIfTrue="1" operator="equal">
      <formula>"EM ANDAMENTO"</formula>
    </cfRule>
    <cfRule type="cellIs" dxfId="115" priority="150" stopIfTrue="1" operator="equal">
      <formula>"ATRASADO"</formula>
    </cfRule>
  </conditionalFormatting>
  <conditionalFormatting sqref="L119:N119">
    <cfRule type="cellIs" dxfId="114" priority="145" stopIfTrue="1" operator="greaterThanOrEqual">
      <formula>#REF!</formula>
    </cfRule>
    <cfRule type="cellIs" priority="146" stopIfTrue="1" operator="lessThanOrEqual">
      <formula>#REF!</formula>
    </cfRule>
    <cfRule type="cellIs" dxfId="113" priority="147" stopIfTrue="1" operator="lessThan">
      <formula>#REF!</formula>
    </cfRule>
  </conditionalFormatting>
  <conditionalFormatting sqref="L119:M119">
    <cfRule type="cellIs" dxfId="112" priority="151" stopIfTrue="1" operator="greaterThanOrEqual">
      <formula>#REF!</formula>
    </cfRule>
    <cfRule type="cellIs" priority="152" stopIfTrue="1" operator="lessThanOrEqual">
      <formula>#REF!</formula>
    </cfRule>
    <cfRule type="cellIs" dxfId="111" priority="153" stopIfTrue="1" operator="lessThan">
      <formula>$P$10</formula>
    </cfRule>
  </conditionalFormatting>
  <conditionalFormatting sqref="N119">
    <cfRule type="cellIs" dxfId="110" priority="142" stopIfTrue="1" operator="greaterThanOrEqual">
      <formula>#REF!</formula>
    </cfRule>
    <cfRule type="cellIs" priority="143" stopIfTrue="1" operator="lessThanOrEqual">
      <formula>#REF!</formula>
    </cfRule>
    <cfRule type="cellIs" dxfId="109" priority="144" stopIfTrue="1" operator="lessThan">
      <formula>$P$10</formula>
    </cfRule>
  </conditionalFormatting>
  <conditionalFormatting sqref="M120:N120">
    <cfRule type="cellIs" dxfId="108" priority="136" stopIfTrue="1" operator="equal">
      <formula>"CONCLUÍDO"</formula>
    </cfRule>
    <cfRule type="cellIs" dxfId="107" priority="137" stopIfTrue="1" operator="equal">
      <formula>"EM ANDAMENTO"</formula>
    </cfRule>
    <cfRule type="cellIs" dxfId="106" priority="138" stopIfTrue="1" operator="equal">
      <formula>"ATRASADO"</formula>
    </cfRule>
  </conditionalFormatting>
  <conditionalFormatting sqref="L120:N120">
    <cfRule type="cellIs" dxfId="105" priority="133" stopIfTrue="1" operator="greaterThanOrEqual">
      <formula>#REF!</formula>
    </cfRule>
    <cfRule type="cellIs" priority="134" stopIfTrue="1" operator="lessThanOrEqual">
      <formula>#REF!</formula>
    </cfRule>
    <cfRule type="cellIs" dxfId="104" priority="135" stopIfTrue="1" operator="lessThan">
      <formula>#REF!</formula>
    </cfRule>
  </conditionalFormatting>
  <conditionalFormatting sqref="L120:M120">
    <cfRule type="cellIs" dxfId="103" priority="139" stopIfTrue="1" operator="greaterThanOrEqual">
      <formula>#REF!</formula>
    </cfRule>
    <cfRule type="cellIs" priority="140" stopIfTrue="1" operator="lessThanOrEqual">
      <formula>#REF!</formula>
    </cfRule>
    <cfRule type="cellIs" dxfId="102" priority="141" stopIfTrue="1" operator="lessThan">
      <formula>$P$10</formula>
    </cfRule>
  </conditionalFormatting>
  <conditionalFormatting sqref="N120">
    <cfRule type="cellIs" dxfId="101" priority="130" stopIfTrue="1" operator="greaterThanOrEqual">
      <formula>#REF!</formula>
    </cfRule>
    <cfRule type="cellIs" priority="131" stopIfTrue="1" operator="lessThanOrEqual">
      <formula>#REF!</formula>
    </cfRule>
    <cfRule type="cellIs" dxfId="100" priority="132" stopIfTrue="1" operator="lessThan">
      <formula>$P$10</formula>
    </cfRule>
  </conditionalFormatting>
  <conditionalFormatting sqref="N43">
    <cfRule type="cellIs" dxfId="99" priority="127" stopIfTrue="1" operator="equal">
      <formula>"CONCLUÍDO"</formula>
    </cfRule>
    <cfRule type="cellIs" dxfId="98" priority="128" stopIfTrue="1" operator="equal">
      <formula>"EM ANDAMENTO"</formula>
    </cfRule>
    <cfRule type="cellIs" dxfId="97" priority="129" stopIfTrue="1" operator="equal">
      <formula>"ATRASADO"</formula>
    </cfRule>
  </conditionalFormatting>
  <conditionalFormatting sqref="N43">
    <cfRule type="cellIs" dxfId="96" priority="124" stopIfTrue="1" operator="greaterThanOrEqual">
      <formula>#REF!</formula>
    </cfRule>
    <cfRule type="cellIs" priority="125" stopIfTrue="1" operator="lessThanOrEqual">
      <formula>#REF!</formula>
    </cfRule>
    <cfRule type="cellIs" dxfId="95" priority="126" stopIfTrue="1" operator="lessThan">
      <formula>#REF!</formula>
    </cfRule>
  </conditionalFormatting>
  <conditionalFormatting sqref="N43">
    <cfRule type="cellIs" dxfId="94" priority="121" stopIfTrue="1" operator="greaterThanOrEqual">
      <formula>#REF!</formula>
    </cfRule>
    <cfRule type="cellIs" priority="122" stopIfTrue="1" operator="lessThanOrEqual">
      <formula>#REF!</formula>
    </cfRule>
    <cfRule type="cellIs" dxfId="93" priority="123" stopIfTrue="1" operator="lessThan">
      <formula>$P$10</formula>
    </cfRule>
  </conditionalFormatting>
  <conditionalFormatting sqref="N44:N62">
    <cfRule type="cellIs" dxfId="92" priority="118" stopIfTrue="1" operator="equal">
      <formula>"CONCLUÍDO"</formula>
    </cfRule>
    <cfRule type="cellIs" dxfId="91" priority="119" stopIfTrue="1" operator="equal">
      <formula>"EM ANDAMENTO"</formula>
    </cfRule>
    <cfRule type="cellIs" dxfId="90" priority="120" stopIfTrue="1" operator="equal">
      <formula>"ATRASADO"</formula>
    </cfRule>
  </conditionalFormatting>
  <conditionalFormatting sqref="N44:N62">
    <cfRule type="cellIs" dxfId="89" priority="115" stopIfTrue="1" operator="greaterThanOrEqual">
      <formula>#REF!</formula>
    </cfRule>
    <cfRule type="cellIs" priority="116" stopIfTrue="1" operator="lessThanOrEqual">
      <formula>#REF!</formula>
    </cfRule>
    <cfRule type="cellIs" dxfId="88" priority="117" stopIfTrue="1" operator="lessThan">
      <formula>#REF!</formula>
    </cfRule>
  </conditionalFormatting>
  <conditionalFormatting sqref="N44:N62">
    <cfRule type="cellIs" dxfId="87" priority="112" stopIfTrue="1" operator="greaterThanOrEqual">
      <formula>#REF!</formula>
    </cfRule>
    <cfRule type="cellIs" priority="113" stopIfTrue="1" operator="lessThanOrEqual">
      <formula>#REF!</formula>
    </cfRule>
    <cfRule type="cellIs" dxfId="86" priority="114" stopIfTrue="1" operator="lessThan">
      <formula>$P$10</formula>
    </cfRule>
  </conditionalFormatting>
  <conditionalFormatting sqref="N103">
    <cfRule type="cellIs" dxfId="85" priority="109" stopIfTrue="1" operator="equal">
      <formula>"CONCLUÍDO"</formula>
    </cfRule>
    <cfRule type="cellIs" dxfId="84" priority="110" stopIfTrue="1" operator="equal">
      <formula>"EM ANDAMENTO"</formula>
    </cfRule>
    <cfRule type="cellIs" dxfId="83" priority="111" stopIfTrue="1" operator="equal">
      <formula>"ATRASADO"</formula>
    </cfRule>
  </conditionalFormatting>
  <conditionalFormatting sqref="N103">
    <cfRule type="cellIs" dxfId="82" priority="106" stopIfTrue="1" operator="greaterThanOrEqual">
      <formula>#REF!</formula>
    </cfRule>
    <cfRule type="cellIs" priority="107" stopIfTrue="1" operator="lessThanOrEqual">
      <formula>#REF!</formula>
    </cfRule>
    <cfRule type="cellIs" dxfId="81" priority="108" stopIfTrue="1" operator="lessThan">
      <formula>#REF!</formula>
    </cfRule>
  </conditionalFormatting>
  <conditionalFormatting sqref="N103">
    <cfRule type="cellIs" dxfId="80" priority="103" stopIfTrue="1" operator="greaterThanOrEqual">
      <formula>#REF!</formula>
    </cfRule>
    <cfRule type="cellIs" priority="104" stopIfTrue="1" operator="lessThanOrEqual">
      <formula>#REF!</formula>
    </cfRule>
    <cfRule type="cellIs" dxfId="79" priority="105" stopIfTrue="1" operator="lessThan">
      <formula>$P$10</formula>
    </cfRule>
  </conditionalFormatting>
  <conditionalFormatting sqref="N105">
    <cfRule type="cellIs" dxfId="78" priority="100" stopIfTrue="1" operator="equal">
      <formula>"CONCLUÍDO"</formula>
    </cfRule>
    <cfRule type="cellIs" dxfId="77" priority="101" stopIfTrue="1" operator="equal">
      <formula>"EM ANDAMENTO"</formula>
    </cfRule>
    <cfRule type="cellIs" dxfId="76" priority="102" stopIfTrue="1" operator="equal">
      <formula>"ATRASADO"</formula>
    </cfRule>
  </conditionalFormatting>
  <conditionalFormatting sqref="N105">
    <cfRule type="cellIs" dxfId="75" priority="97" stopIfTrue="1" operator="greaterThanOrEqual">
      <formula>#REF!</formula>
    </cfRule>
    <cfRule type="cellIs" priority="98" stopIfTrue="1" operator="lessThanOrEqual">
      <formula>#REF!</formula>
    </cfRule>
    <cfRule type="cellIs" dxfId="74" priority="99" stopIfTrue="1" operator="lessThan">
      <formula>#REF!</formula>
    </cfRule>
  </conditionalFormatting>
  <conditionalFormatting sqref="N105">
    <cfRule type="cellIs" dxfId="73" priority="94" stopIfTrue="1" operator="greaterThanOrEqual">
      <formula>#REF!</formula>
    </cfRule>
    <cfRule type="cellIs" priority="95" stopIfTrue="1" operator="lessThanOrEqual">
      <formula>#REF!</formula>
    </cfRule>
    <cfRule type="cellIs" dxfId="72" priority="96" stopIfTrue="1" operator="lessThan">
      <formula>$P$10</formula>
    </cfRule>
  </conditionalFormatting>
  <conditionalFormatting sqref="L106:L107">
    <cfRule type="cellIs" dxfId="71" priority="91" stopIfTrue="1" operator="greaterThanOrEqual">
      <formula>#REF!</formula>
    </cfRule>
    <cfRule type="cellIs" priority="92" stopIfTrue="1" operator="lessThanOrEqual">
      <formula>#REF!</formula>
    </cfRule>
    <cfRule type="cellIs" dxfId="70" priority="93" stopIfTrue="1" operator="lessThan">
      <formula>$P$10</formula>
    </cfRule>
  </conditionalFormatting>
  <conditionalFormatting sqref="L106:L107">
    <cfRule type="cellIs" dxfId="69" priority="88" stopIfTrue="1" operator="greaterThanOrEqual">
      <formula>#REF!</formula>
    </cfRule>
    <cfRule type="cellIs" priority="89" stopIfTrue="1" operator="lessThanOrEqual">
      <formula>#REF!</formula>
    </cfRule>
    <cfRule type="cellIs" dxfId="68" priority="90" stopIfTrue="1" operator="lessThan">
      <formula>#REF!</formula>
    </cfRule>
  </conditionalFormatting>
  <conditionalFormatting sqref="L106:L107">
    <cfRule type="cellIs" dxfId="67" priority="85" stopIfTrue="1" operator="equal">
      <formula>"CONCLUÍDO"</formula>
    </cfRule>
    <cfRule type="cellIs" dxfId="66" priority="86" stopIfTrue="1" operator="equal">
      <formula>"EM ANDAMENTO"</formula>
    </cfRule>
    <cfRule type="cellIs" dxfId="65" priority="87" stopIfTrue="1" operator="equal">
      <formula>"ATRASADO"</formula>
    </cfRule>
  </conditionalFormatting>
  <conditionalFormatting sqref="L108">
    <cfRule type="cellIs" dxfId="64" priority="82" stopIfTrue="1" operator="greaterThanOrEqual">
      <formula>#REF!</formula>
    </cfRule>
    <cfRule type="cellIs" priority="83" stopIfTrue="1" operator="lessThanOrEqual">
      <formula>#REF!</formula>
    </cfRule>
    <cfRule type="cellIs" dxfId="63" priority="84" stopIfTrue="1" operator="lessThan">
      <formula>$P$10</formula>
    </cfRule>
  </conditionalFormatting>
  <conditionalFormatting sqref="L108">
    <cfRule type="cellIs" dxfId="62" priority="79" stopIfTrue="1" operator="greaterThanOrEqual">
      <formula>#REF!</formula>
    </cfRule>
    <cfRule type="cellIs" priority="80" stopIfTrue="1" operator="lessThanOrEqual">
      <formula>#REF!</formula>
    </cfRule>
    <cfRule type="cellIs" dxfId="61" priority="81" stopIfTrue="1" operator="lessThan">
      <formula>#REF!</formula>
    </cfRule>
  </conditionalFormatting>
  <conditionalFormatting sqref="L108">
    <cfRule type="cellIs" dxfId="60" priority="76" stopIfTrue="1" operator="equal">
      <formula>"CONCLUÍDO"</formula>
    </cfRule>
    <cfRule type="cellIs" dxfId="59" priority="77" stopIfTrue="1" operator="equal">
      <formula>"EM ANDAMENTO"</formula>
    </cfRule>
    <cfRule type="cellIs" dxfId="58" priority="78" stopIfTrue="1" operator="equal">
      <formula>"ATRASADO"</formula>
    </cfRule>
  </conditionalFormatting>
  <conditionalFormatting sqref="L14:L28 L33:L62">
    <cfRule type="cellIs" dxfId="57" priority="70" stopIfTrue="1" operator="equal">
      <formula>"CONCLUÍDO"</formula>
    </cfRule>
    <cfRule type="cellIs" dxfId="56" priority="71" stopIfTrue="1" operator="equal">
      <formula>"EM ANDAMENTO"</formula>
    </cfRule>
    <cfRule type="cellIs" dxfId="55" priority="72" stopIfTrue="1" operator="equal">
      <formula>"ATRASADO"</formula>
    </cfRule>
  </conditionalFormatting>
  <conditionalFormatting sqref="L14:L28 L33:L38">
    <cfRule type="cellIs" dxfId="54" priority="67" stopIfTrue="1" operator="greaterThanOrEqual">
      <formula>#REF!</formula>
    </cfRule>
    <cfRule type="cellIs" priority="68" stopIfTrue="1" operator="lessThanOrEqual">
      <formula>#REF!</formula>
    </cfRule>
    <cfRule type="cellIs" dxfId="53" priority="69" stopIfTrue="1" operator="lessThan">
      <formula>#REF!</formula>
    </cfRule>
  </conditionalFormatting>
  <conditionalFormatting sqref="L14:L28 L33:L62">
    <cfRule type="cellIs" dxfId="52" priority="73" stopIfTrue="1" operator="greaterThanOrEqual">
      <formula>#REF!</formula>
    </cfRule>
    <cfRule type="cellIs" priority="74" stopIfTrue="1" operator="lessThanOrEqual">
      <formula>#REF!</formula>
    </cfRule>
    <cfRule type="cellIs" dxfId="51" priority="75" stopIfTrue="1" operator="lessThan">
      <formula>$P$10</formula>
    </cfRule>
  </conditionalFormatting>
  <conditionalFormatting sqref="L39:L62">
    <cfRule type="cellIs" dxfId="50" priority="64" stopIfTrue="1" operator="greaterThanOrEqual">
      <formula>#REF!</formula>
    </cfRule>
    <cfRule type="cellIs" priority="65" stopIfTrue="1" operator="lessThanOrEqual">
      <formula>#REF!</formula>
    </cfRule>
    <cfRule type="cellIs" dxfId="49" priority="66" stopIfTrue="1" operator="lessThan">
      <formula>#REF!</formula>
    </cfRule>
  </conditionalFormatting>
  <conditionalFormatting sqref="N13">
    <cfRule type="cellIs" dxfId="48" priority="55" stopIfTrue="1" operator="greaterThanOrEqual">
      <formula>#REF!</formula>
    </cfRule>
    <cfRule type="cellIs" priority="56" stopIfTrue="1" operator="lessThanOrEqual">
      <formula>#REF!</formula>
    </cfRule>
    <cfRule type="cellIs" dxfId="47" priority="57" stopIfTrue="1" operator="lessThan">
      <formula>$P$10</formula>
    </cfRule>
  </conditionalFormatting>
  <conditionalFormatting sqref="N13">
    <cfRule type="cellIs" dxfId="46" priority="61" stopIfTrue="1" operator="equal">
      <formula>"COMPLETED"</formula>
    </cfRule>
    <cfRule type="cellIs" dxfId="45" priority="62" stopIfTrue="1" operator="equal">
      <formula>"ON TRACK"</formula>
    </cfRule>
    <cfRule type="cellIs" dxfId="44" priority="63" stopIfTrue="1" operator="equal">
      <formula>"DELAYED"</formula>
    </cfRule>
  </conditionalFormatting>
  <conditionalFormatting sqref="N13">
    <cfRule type="cellIs" dxfId="43" priority="58" stopIfTrue="1" operator="greaterThanOrEqual">
      <formula>#REF!</formula>
    </cfRule>
    <cfRule type="cellIs" priority="59" stopIfTrue="1" operator="lessThanOrEqual">
      <formula>#REF!</formula>
    </cfRule>
    <cfRule type="cellIs" dxfId="42" priority="60" stopIfTrue="1" operator="lessThan">
      <formula>#REF!</formula>
    </cfRule>
  </conditionalFormatting>
  <conditionalFormatting sqref="M63">
    <cfRule type="cellIs" dxfId="41" priority="46" stopIfTrue="1" operator="greaterThanOrEqual">
      <formula>#REF!</formula>
    </cfRule>
    <cfRule type="cellIs" priority="47" stopIfTrue="1" operator="lessThanOrEqual">
      <formula>#REF!</formula>
    </cfRule>
    <cfRule type="cellIs" dxfId="40" priority="48" stopIfTrue="1" operator="lessThan">
      <formula>$M$10</formula>
    </cfRule>
  </conditionalFormatting>
  <conditionalFormatting sqref="M63">
    <cfRule type="cellIs" dxfId="39" priority="52" stopIfTrue="1" operator="equal">
      <formula>"COMPLETED"</formula>
    </cfRule>
    <cfRule type="cellIs" dxfId="38" priority="53" stopIfTrue="1" operator="equal">
      <formula>"ON TRACK"</formula>
    </cfRule>
    <cfRule type="cellIs" dxfId="37" priority="54" stopIfTrue="1" operator="equal">
      <formula>"DELAYED"</formula>
    </cfRule>
  </conditionalFormatting>
  <conditionalFormatting sqref="M63">
    <cfRule type="cellIs" dxfId="36" priority="49" stopIfTrue="1" operator="greaterThanOrEqual">
      <formula>#REF!</formula>
    </cfRule>
    <cfRule type="cellIs" priority="50" stopIfTrue="1" operator="lessThanOrEqual">
      <formula>#REF!</formula>
    </cfRule>
    <cfRule type="cellIs" dxfId="35" priority="51" stopIfTrue="1" operator="lessThan">
      <formula>#REF!</formula>
    </cfRule>
  </conditionalFormatting>
  <conditionalFormatting sqref="N63">
    <cfRule type="cellIs" dxfId="34" priority="37" stopIfTrue="1" operator="greaterThanOrEqual">
      <formula>#REF!</formula>
    </cfRule>
    <cfRule type="cellIs" priority="38" stopIfTrue="1" operator="lessThanOrEqual">
      <formula>#REF!</formula>
    </cfRule>
    <cfRule type="cellIs" dxfId="33" priority="39" stopIfTrue="1" operator="lessThan">
      <formula>$M$10</formula>
    </cfRule>
  </conditionalFormatting>
  <conditionalFormatting sqref="N63">
    <cfRule type="cellIs" dxfId="32" priority="43" stopIfTrue="1" operator="equal">
      <formula>"COMPLETED"</formula>
    </cfRule>
    <cfRule type="cellIs" dxfId="31" priority="44" stopIfTrue="1" operator="equal">
      <formula>"ON TRACK"</formula>
    </cfRule>
    <cfRule type="cellIs" dxfId="30" priority="45" stopIfTrue="1" operator="equal">
      <formula>"DELAYED"</formula>
    </cfRule>
  </conditionalFormatting>
  <conditionalFormatting sqref="N63">
    <cfRule type="cellIs" dxfId="29" priority="40" stopIfTrue="1" operator="greaterThanOrEqual">
      <formula>#REF!</formula>
    </cfRule>
    <cfRule type="cellIs" priority="41" stopIfTrue="1" operator="lessThanOrEqual">
      <formula>#REF!</formula>
    </cfRule>
    <cfRule type="cellIs" dxfId="28" priority="42" stopIfTrue="1" operator="lessThan">
      <formula>#REF!</formula>
    </cfRule>
  </conditionalFormatting>
  <conditionalFormatting sqref="P29:P32 M29:N32">
    <cfRule type="cellIs" dxfId="27" priority="31" stopIfTrue="1" operator="equal">
      <formula>"COMPLETED"</formula>
    </cfRule>
    <cfRule type="cellIs" dxfId="26" priority="32" stopIfTrue="1" operator="equal">
      <formula>"ON TRACK"</formula>
    </cfRule>
    <cfRule type="cellIs" dxfId="25" priority="33" stopIfTrue="1" operator="equal">
      <formula>"DELAYED"</formula>
    </cfRule>
  </conditionalFormatting>
  <conditionalFormatting sqref="Q29:Q32">
    <cfRule type="cellIs" dxfId="24" priority="29" stopIfTrue="1" operator="equal">
      <formula>"NO PRAZO"</formula>
    </cfRule>
    <cfRule type="cellIs" dxfId="23" priority="30" stopIfTrue="1" operator="equal">
      <formula>"COM ATRASO"</formula>
    </cfRule>
  </conditionalFormatting>
  <conditionalFormatting sqref="O29:O32">
    <cfRule type="cellIs" dxfId="22" priority="28" stopIfTrue="1" operator="equal">
      <formula>"ok"</formula>
    </cfRule>
  </conditionalFormatting>
  <conditionalFormatting sqref="M29:N32">
    <cfRule type="cellIs" dxfId="21" priority="25" stopIfTrue="1" operator="greaterThanOrEqual">
      <formula>#REF!</formula>
    </cfRule>
    <cfRule type="cellIs" priority="26" stopIfTrue="1" operator="lessThanOrEqual">
      <formula>#REF!</formula>
    </cfRule>
    <cfRule type="cellIs" dxfId="20" priority="27" stopIfTrue="1" operator="lessThan">
      <formula>#REF!</formula>
    </cfRule>
  </conditionalFormatting>
  <conditionalFormatting sqref="M29:M32">
    <cfRule type="cellIs" dxfId="19" priority="34" stopIfTrue="1" operator="greaterThanOrEqual">
      <formula>#REF!</formula>
    </cfRule>
    <cfRule type="cellIs" priority="35" stopIfTrue="1" operator="lessThanOrEqual">
      <formula>#REF!</formula>
    </cfRule>
    <cfRule type="cellIs" dxfId="18" priority="36" stopIfTrue="1" operator="lessThan">
      <formula>$P$10</formula>
    </cfRule>
  </conditionalFormatting>
  <conditionalFormatting sqref="N29:N32">
    <cfRule type="cellIs" dxfId="17" priority="22" stopIfTrue="1" operator="greaterThanOrEqual">
      <formula>#REF!</formula>
    </cfRule>
    <cfRule type="cellIs" priority="23" stopIfTrue="1" operator="lessThanOrEqual">
      <formula>#REF!</formula>
    </cfRule>
    <cfRule type="cellIs" dxfId="16" priority="24" stopIfTrue="1" operator="lessThan">
      <formula>$P$10</formula>
    </cfRule>
  </conditionalFormatting>
  <conditionalFormatting sqref="N32">
    <cfRule type="cellIs" dxfId="15" priority="19" stopIfTrue="1" operator="greaterThanOrEqual">
      <formula>#REF!</formula>
    </cfRule>
    <cfRule type="cellIs" priority="20" stopIfTrue="1" operator="lessThanOrEqual">
      <formula>#REF!</formula>
    </cfRule>
    <cfRule type="cellIs" dxfId="14" priority="21" stopIfTrue="1" operator="lessThan">
      <formula>$P$10</formula>
    </cfRule>
  </conditionalFormatting>
  <conditionalFormatting sqref="L29:L32">
    <cfRule type="cellIs" dxfId="13" priority="13" stopIfTrue="1" operator="equal">
      <formula>"CONCLUÍDO"</formula>
    </cfRule>
    <cfRule type="cellIs" dxfId="12" priority="14" stopIfTrue="1" operator="equal">
      <formula>"EM ANDAMENTO"</formula>
    </cfRule>
    <cfRule type="cellIs" dxfId="11" priority="15" stopIfTrue="1" operator="equal">
      <formula>"ATRASADO"</formula>
    </cfRule>
  </conditionalFormatting>
  <conditionalFormatting sqref="L29:L32">
    <cfRule type="cellIs" dxfId="10" priority="10" stopIfTrue="1" operator="greaterThanOrEqual">
      <formula>#REF!</formula>
    </cfRule>
    <cfRule type="cellIs" priority="11" stopIfTrue="1" operator="lessThanOrEqual">
      <formula>#REF!</formula>
    </cfRule>
    <cfRule type="cellIs" dxfId="9" priority="12" stopIfTrue="1" operator="lessThan">
      <formula>#REF!</formula>
    </cfRule>
  </conditionalFormatting>
  <conditionalFormatting sqref="L29:L32">
    <cfRule type="cellIs" dxfId="8" priority="16" stopIfTrue="1" operator="greaterThanOrEqual">
      <formula>#REF!</formula>
    </cfRule>
    <cfRule type="cellIs" priority="17" stopIfTrue="1" operator="lessThanOrEqual">
      <formula>#REF!</formula>
    </cfRule>
    <cfRule type="cellIs" dxfId="7" priority="18" stopIfTrue="1" operator="lessThan">
      <formula>$P$10</formula>
    </cfRule>
  </conditionalFormatting>
  <conditionalFormatting sqref="L79">
    <cfRule type="cellIs" dxfId="6" priority="4" stopIfTrue="1" operator="equal">
      <formula>"CONCLUÍDO"</formula>
    </cfRule>
    <cfRule type="cellIs" dxfId="5" priority="5" stopIfTrue="1" operator="equal">
      <formula>"EM ANDAMENTO"</formula>
    </cfRule>
    <cfRule type="cellIs" dxfId="4" priority="6" stopIfTrue="1" operator="equal">
      <formula>"ATRASADO"</formula>
    </cfRule>
  </conditionalFormatting>
  <conditionalFormatting sqref="L79">
    <cfRule type="cellIs" dxfId="3" priority="1" stopIfTrue="1" operator="greaterThanOrEqual">
      <formula>#REF!</formula>
    </cfRule>
    <cfRule type="cellIs" priority="2" stopIfTrue="1" operator="lessThanOrEqual">
      <formula>#REF!</formula>
    </cfRule>
    <cfRule type="cellIs" dxfId="2" priority="3" stopIfTrue="1" operator="lessThan">
      <formula>#REF!</formula>
    </cfRule>
  </conditionalFormatting>
  <conditionalFormatting sqref="L79">
    <cfRule type="cellIs" dxfId="1" priority="7" stopIfTrue="1" operator="greaterThanOrEqual">
      <formula>#REF!</formula>
    </cfRule>
    <cfRule type="cellIs" priority="8" stopIfTrue="1" operator="lessThanOrEqual">
      <formula>#REF!</formula>
    </cfRule>
    <cfRule type="cellIs" dxfId="0" priority="9" stopIfTrue="1" operator="lessThan">
      <formula>$N$10</formula>
    </cfRule>
  </conditionalFormatting>
  <dataValidations count="2">
    <dataValidation type="list" allowBlank="1" showInputMessage="1" showErrorMessage="1" sqref="H156:I221 H92:I154 H223:I289" xr:uid="{CCC156F1-F2FC-4427-8CBB-2AFC3D2DECFE}">
      <formula1>#REF!</formula1>
    </dataValidation>
    <dataValidation type="custom" operator="equal" showInputMessage="1" showErrorMessage="1" errorTitle="Erro" error="Coloque a data de conclusão" sqref="O13:O287" xr:uid="{26F3634A-13B5-4DFD-B630-6A1B8463B3E0}">
      <formula1>N13</formula1>
    </dataValidation>
  </dataValidation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3D2D57EDD98DE4281AF52FD3EF974C3" ma:contentTypeVersion="12" ma:contentTypeDescription="Create a new document." ma:contentTypeScope="" ma:versionID="38f14f8208de01a8e4636c45f296be62">
  <xsd:schema xmlns:xsd="http://www.w3.org/2001/XMLSchema" xmlns:xs="http://www.w3.org/2001/XMLSchema" xmlns:p="http://schemas.microsoft.com/office/2006/metadata/properties" xmlns:ns3="3950c219-3378-4fdf-b208-7645bb77137d" xmlns:ns4="c9bc0c3a-2142-4c77-9021-839831e33073" targetNamespace="http://schemas.microsoft.com/office/2006/metadata/properties" ma:root="true" ma:fieldsID="8e014034d766ebee17fe6005edd45a98" ns3:_="" ns4:_="">
    <xsd:import namespace="3950c219-3378-4fdf-b208-7645bb77137d"/>
    <xsd:import namespace="c9bc0c3a-2142-4c77-9021-839831e3307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950c219-3378-4fdf-b208-7645bb77137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bc0c3a-2142-4c77-9021-839831e3307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BA1DA7A-932A-48FA-9F1B-5B8B9A72879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2AB3FC4-D26D-44B2-A6DD-69BF25F72C7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950c219-3378-4fdf-b208-7645bb77137d"/>
    <ds:schemaRef ds:uri="c9bc0c3a-2142-4c77-9021-839831e3307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605D670-B38C-472F-B22C-B92C287277A0}">
  <ds:schemaRefs>
    <ds:schemaRef ds:uri="http://schemas.microsoft.com/office/2006/metadata/properties"/>
    <ds:schemaRef ds:uri="3950c219-3378-4fdf-b208-7645bb77137d"/>
    <ds:schemaRef ds:uri="http://purl.org/dc/terms/"/>
    <ds:schemaRef ds:uri="http://schemas.openxmlformats.org/package/2006/metadata/core-properties"/>
    <ds:schemaRef ds:uri="c9bc0c3a-2142-4c77-9021-839831e33073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Lilley, Kevin R</dc:creator>
  <cp:lastModifiedBy>Lillie, Dave W</cp:lastModifiedBy>
  <dcterms:created xsi:type="dcterms:W3CDTF">2020-08-12T20:29:59Z</dcterms:created>
  <dcterms:modified xsi:type="dcterms:W3CDTF">2021-12-06T12:44:54Z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0x01010053D2D57EDD98DE4281AF52FD3EF974C3</vt:lpwstr>
  </property>
</Properties>
</file>